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https://d.docs.live.net/7702547a4f03bc84/"/>
    </mc:Choice>
  </mc:AlternateContent>
  <xr:revisionPtr revIDLastSave="307" documentId="CA431DFB587EEDFD83D07F5E6D5851C974040028" xr6:coauthVersionLast="24" xr6:coauthVersionMax="24" xr10:uidLastSave="{C30B6D95-6BE0-497A-B01E-96772D92B982}"/>
  <bookViews>
    <workbookView xWindow="0" yWindow="0" windowWidth="15345" windowHeight="4725" xr2:uid="{00000000-000D-0000-FFFF-FFFF00000000}"/>
  </bookViews>
  <sheets>
    <sheet name="Muži" sheetId="1" r:id="rId1"/>
    <sheet name="Ženy|děti" sheetId="2" r:id="rId2"/>
    <sheet name="List3" sheetId="3" state="hidden" r:id="rId3"/>
    <sheet name="List4" sheetId="4" r:id="rId4"/>
  </sheets>
  <calcPr calcId="171027"/>
</workbook>
</file>

<file path=xl/calcChain.xml><?xml version="1.0" encoding="utf-8"?>
<calcChain xmlns="http://schemas.openxmlformats.org/spreadsheetml/2006/main">
  <c r="D5" i="2" l="1"/>
  <c r="G5" i="2"/>
  <c r="J5" i="2"/>
  <c r="L5" i="2"/>
  <c r="N5" i="2"/>
  <c r="D9" i="2"/>
  <c r="G9" i="2"/>
  <c r="J9" i="2"/>
  <c r="L9" i="2"/>
  <c r="N9" i="2"/>
  <c r="D11" i="2"/>
  <c r="G11" i="2"/>
  <c r="J11" i="2"/>
  <c r="L11" i="2"/>
  <c r="N11" i="2"/>
  <c r="D10" i="2"/>
  <c r="G10" i="2"/>
  <c r="J10" i="2"/>
  <c r="L10" i="2"/>
  <c r="N10" i="2"/>
  <c r="D12" i="2"/>
  <c r="G12" i="2"/>
  <c r="J12" i="2"/>
  <c r="L12" i="2"/>
  <c r="N12" i="2"/>
  <c r="Q6" i="1" l="1"/>
  <c r="Q12" i="1"/>
  <c r="Q8" i="1"/>
  <c r="Q5" i="1"/>
  <c r="Q11" i="1"/>
  <c r="Q10" i="1"/>
  <c r="Q7" i="1"/>
  <c r="Q13" i="1"/>
  <c r="Q9" i="1"/>
  <c r="O6" i="1"/>
  <c r="O12" i="1"/>
  <c r="O8" i="1"/>
  <c r="O5" i="1"/>
  <c r="O11" i="1"/>
  <c r="O10" i="1"/>
  <c r="O7" i="1"/>
  <c r="O13" i="1"/>
  <c r="O9" i="1"/>
  <c r="M6" i="1"/>
  <c r="M12" i="1"/>
  <c r="M8" i="1"/>
  <c r="M5" i="1"/>
  <c r="M11" i="1"/>
  <c r="M10" i="1"/>
  <c r="M7" i="1"/>
  <c r="M13" i="1"/>
  <c r="M9" i="1"/>
  <c r="K6" i="1"/>
  <c r="K12" i="1"/>
  <c r="K8" i="1"/>
  <c r="K5" i="1"/>
  <c r="K11" i="1"/>
  <c r="K10" i="1"/>
  <c r="K7" i="1"/>
  <c r="K13" i="1"/>
  <c r="K9" i="1"/>
  <c r="D8" i="2"/>
  <c r="D7" i="2"/>
  <c r="D6" i="2"/>
  <c r="D4" i="2"/>
  <c r="D12" i="1"/>
  <c r="D8" i="1"/>
  <c r="D5" i="1"/>
  <c r="D11" i="1"/>
  <c r="D10" i="1"/>
  <c r="D7" i="1"/>
  <c r="D13" i="1"/>
  <c r="D9" i="1"/>
  <c r="D6" i="1"/>
  <c r="L4" i="2"/>
  <c r="L7" i="2"/>
  <c r="L8" i="2"/>
  <c r="L6" i="2"/>
  <c r="J4" i="2"/>
  <c r="J7" i="2"/>
  <c r="J8" i="2"/>
  <c r="J6" i="2"/>
  <c r="N4" i="2"/>
  <c r="N7" i="2"/>
  <c r="N8" i="2"/>
  <c r="N6" i="2"/>
  <c r="H8" i="1"/>
  <c r="H12" i="1"/>
  <c r="H5" i="1"/>
  <c r="H6" i="1"/>
  <c r="H13" i="1"/>
  <c r="H7" i="1"/>
  <c r="H11" i="1"/>
  <c r="H9" i="1"/>
  <c r="H10" i="1"/>
  <c r="G6" i="2"/>
  <c r="G8" i="2"/>
  <c r="G4" i="2"/>
  <c r="G7" i="2"/>
  <c r="E11" i="1"/>
  <c r="E7" i="1"/>
  <c r="E12" i="1"/>
  <c r="E8" i="1"/>
  <c r="E13" i="1"/>
  <c r="E5" i="1"/>
  <c r="E9" i="1"/>
  <c r="I10" i="1" l="1"/>
  <c r="R10" i="1" s="1"/>
  <c r="H9" i="2"/>
  <c r="O9" i="2" s="1"/>
  <c r="H5" i="2"/>
  <c r="O5" i="2" s="1"/>
  <c r="H10" i="2"/>
  <c r="O10" i="2" s="1"/>
  <c r="H11" i="2"/>
  <c r="O11" i="2" s="1"/>
  <c r="H4" i="2"/>
  <c r="O4" i="2" s="1"/>
  <c r="H12" i="2"/>
  <c r="O12" i="2" s="1"/>
  <c r="I12" i="1"/>
  <c r="R12" i="1" s="1"/>
  <c r="I9" i="1"/>
  <c r="R9" i="1" s="1"/>
  <c r="I13" i="1"/>
  <c r="R13" i="1" s="1"/>
  <c r="I5" i="1"/>
  <c r="R5" i="1" s="1"/>
  <c r="I8" i="1"/>
  <c r="R8" i="1" s="1"/>
  <c r="I7" i="1"/>
  <c r="R7" i="1" s="1"/>
  <c r="I11" i="1"/>
  <c r="R11" i="1" s="1"/>
  <c r="I6" i="1"/>
  <c r="R6" i="1" s="1"/>
  <c r="H8" i="2"/>
  <c r="O8" i="2" s="1"/>
  <c r="H7" i="2"/>
  <c r="O7" i="2" s="1"/>
  <c r="H6" i="2"/>
  <c r="O6" i="2" s="1"/>
  <c r="P7" i="2" l="1"/>
  <c r="P6" i="2"/>
  <c r="P8" i="2"/>
  <c r="P10" i="2"/>
  <c r="P12" i="2"/>
  <c r="P5" i="2"/>
  <c r="P9" i="2"/>
  <c r="P11" i="2"/>
  <c r="S13" i="1"/>
  <c r="S6" i="1"/>
  <c r="P4" i="2"/>
  <c r="S9" i="1"/>
  <c r="S11" i="1"/>
  <c r="S7" i="1"/>
  <c r="S8" i="1"/>
  <c r="S5" i="1"/>
  <c r="S12" i="1"/>
  <c r="S10" i="1"/>
</calcChain>
</file>

<file path=xl/sharedStrings.xml><?xml version="1.0" encoding="utf-8"?>
<sst xmlns="http://schemas.openxmlformats.org/spreadsheetml/2006/main" count="82" uniqueCount="52">
  <si>
    <t>Muži</t>
  </si>
  <si>
    <t>Jméno</t>
  </si>
  <si>
    <t>Příjmení</t>
  </si>
  <si>
    <t>Váha [kg]</t>
  </si>
  <si>
    <t>Bench-press</t>
  </si>
  <si>
    <t>šplh</t>
  </si>
  <si>
    <t>přednos</t>
  </si>
  <si>
    <t>přítahy</t>
  </si>
  <si>
    <t>kliky</t>
  </si>
  <si>
    <t>celkem</t>
  </si>
  <si>
    <t>umístění</t>
  </si>
  <si>
    <t>zvedá</t>
  </si>
  <si>
    <t>počet</t>
  </si>
  <si>
    <t>nazvedáno [kg]</t>
  </si>
  <si>
    <t>pořadí</t>
  </si>
  <si>
    <t>čas [s]</t>
  </si>
  <si>
    <t>Pořadí</t>
  </si>
  <si>
    <t>výdrž [s]</t>
  </si>
  <si>
    <t>součet pořadí</t>
  </si>
  <si>
    <t>Marek</t>
  </si>
  <si>
    <t>Voborný</t>
  </si>
  <si>
    <t>Pavel</t>
  </si>
  <si>
    <t>Pokorný</t>
  </si>
  <si>
    <t>váha</t>
  </si>
  <si>
    <t>Hrabcová</t>
  </si>
  <si>
    <t>Soňa</t>
  </si>
  <si>
    <t>Mihulová</t>
  </si>
  <si>
    <t>Petr</t>
  </si>
  <si>
    <t>Mihula</t>
  </si>
  <si>
    <t>Hanka</t>
  </si>
  <si>
    <t>Kopečný</t>
  </si>
  <si>
    <t>Jan</t>
  </si>
  <si>
    <t>Sokolský silák 2017</t>
  </si>
  <si>
    <t>Iveta</t>
  </si>
  <si>
    <t>Alois</t>
  </si>
  <si>
    <t>Matýzka</t>
  </si>
  <si>
    <t>Jakub</t>
  </si>
  <si>
    <t>Ondryska</t>
  </si>
  <si>
    <t>Pařízek</t>
  </si>
  <si>
    <t>Cecava</t>
  </si>
  <si>
    <t>Hrabec</t>
  </si>
  <si>
    <t>Kosová</t>
  </si>
  <si>
    <t>Adélka</t>
  </si>
  <si>
    <t>Kamlarová</t>
  </si>
  <si>
    <t>Valerie</t>
  </si>
  <si>
    <t>Vojtěch</t>
  </si>
  <si>
    <t>Řepa</t>
  </si>
  <si>
    <t>Ženy a děti</t>
  </si>
  <si>
    <t>Pavla</t>
  </si>
  <si>
    <t>Böhm</t>
  </si>
  <si>
    <t>Böhmová</t>
  </si>
  <si>
    <t>Sylvie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</si>
</sst>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Kč-405];[Red]&quot;-&quot;#,##0.00&quot; &quot;[$Kč-405]"/>
  </numFmts>
  <fonts count="8" x14ac:knownFonts="1">
    <font>
      <sz val="11"/>
      <color theme="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i/>
      <sz val="20"/>
      <color theme="1"/>
      <name val="Arial"/>
      <family val="2"/>
      <charset val="238"/>
    </font>
    <font>
      <b/>
      <sz val="15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0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39997558519241921"/>
        <bgColor rgb="FFFFFF66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6">
    <xf numFmtId="0" fontId="0" fillId="0" borderId="0" xfId="0"/>
    <xf numFmtId="0" fontId="4" fillId="0" borderId="0" xfId="0" applyFont="1"/>
    <xf numFmtId="0" fontId="5" fillId="0" borderId="1" xfId="0" applyFont="1" applyBorder="1"/>
    <xf numFmtId="9" fontId="5" fillId="0" borderId="1" xfId="0" applyNumberFormat="1" applyFont="1" applyBorder="1"/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7" fillId="0" borderId="0" xfId="0" applyFont="1"/>
    <xf numFmtId="0" fontId="5" fillId="0" borderId="4" xfId="0" applyFont="1" applyBorder="1"/>
    <xf numFmtId="0" fontId="0" fillId="0" borderId="2" xfId="0" applyFill="1" applyBorder="1"/>
    <xf numFmtId="9" fontId="5" fillId="0" borderId="4" xfId="0" applyNumberFormat="1" applyFont="1" applyBorder="1"/>
    <xf numFmtId="0" fontId="0" fillId="0" borderId="2" xfId="0" applyBorder="1"/>
    <xf numFmtId="0" fontId="0" fillId="2" borderId="2" xfId="0" applyFill="1" applyBorder="1"/>
    <xf numFmtId="0" fontId="0" fillId="3" borderId="0" xfId="0" applyFill="1"/>
    <xf numFmtId="0" fontId="5" fillId="0" borderId="3" xfId="0" applyFont="1" applyBorder="1"/>
    <xf numFmtId="0" fontId="5" fillId="0" borderId="5" xfId="0" applyFont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5" borderId="1" xfId="0" applyFont="1" applyFill="1" applyBorder="1"/>
    <xf numFmtId="0" fontId="0" fillId="5" borderId="1" xfId="0" applyFill="1" applyBorder="1" applyAlignment="1">
      <alignment horizontal="right"/>
    </xf>
    <xf numFmtId="0" fontId="0" fillId="3" borderId="2" xfId="0" applyFill="1" applyBorder="1"/>
    <xf numFmtId="0" fontId="5" fillId="0" borderId="1" xfId="0" applyFont="1" applyFill="1" applyBorder="1"/>
    <xf numFmtId="0" fontId="6" fillId="0" borderId="2" xfId="0" applyFont="1" applyFill="1" applyBorder="1" applyAlignment="1">
      <alignment horizontal="center"/>
    </xf>
    <xf numFmtId="0" fontId="3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0" fillId="0" borderId="2" xfId="0" applyNumberFormat="1" applyBorder="1"/>
    <xf numFmtId="0" fontId="0" fillId="0" borderId="1" xfId="0" applyBorder="1"/>
    <xf numFmtId="0" fontId="0" fillId="4" borderId="2" xfId="0" applyFill="1" applyBorder="1"/>
    <xf numFmtId="0" fontId="0" fillId="0" borderId="1" xfId="0" applyNumberFormat="1" applyBorder="1"/>
    <xf numFmtId="0" fontId="0" fillId="4" borderId="2" xfId="0" applyFill="1" applyBorder="1" applyAlignment="1">
      <alignment horizontal="center"/>
    </xf>
    <xf numFmtId="0" fontId="0" fillId="4" borderId="2" xfId="0" applyFont="1" applyFill="1" applyBorder="1"/>
    <xf numFmtId="0" fontId="0" fillId="0" borderId="1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0" fillId="4" borderId="2" xfId="0" applyFill="1" applyBorder="1" applyAlignment="1">
      <alignment horizontal="right"/>
    </xf>
    <xf numFmtId="0" fontId="0" fillId="0" borderId="8" xfId="0" applyBorder="1"/>
    <xf numFmtId="0" fontId="0" fillId="5" borderId="8" xfId="0" applyFill="1" applyBorder="1"/>
    <xf numFmtId="0" fontId="0" fillId="4" borderId="6" xfId="0" applyFill="1" applyBorder="1"/>
    <xf numFmtId="0" fontId="0" fillId="0" borderId="6" xfId="0" applyBorder="1"/>
    <xf numFmtId="0" fontId="0" fillId="2" borderId="6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2" borderId="2" xfId="0" applyNumberFormat="1" applyFill="1" applyBorder="1" applyAlignment="1">
      <alignment horizontal="center"/>
    </xf>
    <xf numFmtId="0" fontId="0" fillId="2" borderId="2" xfId="0" applyNumberFormat="1" applyFill="1" applyBorder="1"/>
    <xf numFmtId="0" fontId="0" fillId="2" borderId="2" xfId="0" applyFill="1" applyBorder="1" applyAlignment="1">
      <alignment horizontal="right"/>
    </xf>
    <xf numFmtId="0" fontId="0" fillId="3" borderId="6" xfId="0" applyFill="1" applyBorder="1"/>
    <xf numFmtId="0" fontId="0" fillId="3" borderId="2" xfId="0" applyNumberFormat="1" applyFill="1" applyBorder="1" applyAlignment="1">
      <alignment horizontal="center"/>
    </xf>
    <xf numFmtId="0" fontId="0" fillId="3" borderId="2" xfId="0" applyNumberFormat="1" applyFill="1" applyBorder="1"/>
    <xf numFmtId="0" fontId="0" fillId="3" borderId="2" xfId="0" applyFill="1" applyBorder="1" applyAlignment="1">
      <alignment horizontal="right"/>
    </xf>
    <xf numFmtId="0" fontId="0" fillId="6" borderId="9" xfId="0" applyFill="1" applyBorder="1"/>
    <xf numFmtId="0" fontId="0" fillId="6" borderId="4" xfId="0" applyFill="1" applyBorder="1"/>
    <xf numFmtId="0" fontId="0" fillId="6" borderId="4" xfId="0" applyFill="1" applyBorder="1" applyAlignment="1">
      <alignment horizontal="center"/>
    </xf>
    <xf numFmtId="0" fontId="0" fillId="6" borderId="4" xfId="0" applyFont="1" applyFill="1" applyBorder="1"/>
    <xf numFmtId="0" fontId="0" fillId="6" borderId="4" xfId="0" applyFill="1" applyBorder="1" applyAlignment="1">
      <alignment horizontal="right"/>
    </xf>
  </cellXfs>
  <cellStyles count="5">
    <cellStyle name="Heading" xfId="1" xr:uid="{00000000-0005-0000-0000-000000000000}"/>
    <cellStyle name="Heading1" xfId="2" xr:uid="{00000000-0005-0000-0000-000001000000}"/>
    <cellStyle name="Normální" xfId="0" builtinId="0" customBuiltin="1"/>
    <cellStyle name="Result" xfId="3" xr:uid="{00000000-0005-0000-0000-000003000000}"/>
    <cellStyle name="Result2" xfId="4" xr:uid="{00000000-0005-0000-0000-000004000000}"/>
  </cellStyles>
  <dxfs count="28">
    <dxf>
      <alignment horizontal="right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__Anonymous_Sheet_DB__0" displayName="__Anonymous_Sheet_DB__0" ref="A5:S13" headerRowCount="0" totalsRowShown="0" headerRowDxfId="1" headerRowCellStyle="Normální" dataCellStyle="Normální">
  <sortState ref="A5:S13">
    <sortCondition ref="S5:S13"/>
  </sortState>
  <tableColumns count="19">
    <tableColumn id="1" xr3:uid="{00000000-0010-0000-0000-000001000000}" name="Sloupec1" dataDxfId="20" dataCellStyle="Normální"/>
    <tableColumn id="2" xr3:uid="{00000000-0010-0000-0000-000002000000}" name="Sloupec2" dataDxfId="19" dataCellStyle="Normální"/>
    <tableColumn id="3" xr3:uid="{00000000-0010-0000-0000-000003000000}" name="Sloupec3" dataDxfId="18" dataCellStyle="Normální"/>
    <tableColumn id="4" xr3:uid="{00000000-0010-0000-0000-000004000000}" name="Sloupec4" dataDxfId="17" dataCellStyle="Normální">
      <calculatedColumnFormula>__Anonymous_Sheet_DB__0[[#This Row],[Sloupec3]]*0.7</calculatedColumnFormula>
    </tableColumn>
    <tableColumn id="5" xr3:uid="{00000000-0010-0000-0000-000005000000}" name="Sloupec5" dataDxfId="16" dataCellStyle="Normální"/>
    <tableColumn id="6" xr3:uid="{00000000-0010-0000-0000-000006000000}" name="Sloupec6" dataDxfId="15" dataCellStyle="Normální"/>
    <tableColumn id="7" xr3:uid="{00000000-0010-0000-0000-000007000000}" name="Sloupec7" dataDxfId="14" dataCellStyle="Normální"/>
    <tableColumn id="8" xr3:uid="{00000000-0010-0000-0000-000008000000}" name="Sloupec8" dataDxfId="13" dataCellStyle="Normální">
      <calculatedColumnFormula>__Anonymous_Sheet_DB__0[[#This Row],[Sloupec6]]*__Anonymous_Sheet_DB__0[[#This Row],[Sloupec7]]</calculatedColumnFormula>
    </tableColumn>
    <tableColumn id="9" xr3:uid="{00000000-0010-0000-0000-000009000000}" name="Sloupec9" dataDxfId="12" dataCellStyle="Normální">
      <calculatedColumnFormula>_xlfn.RANK.AVG(__Anonymous_Sheet_DB__0[[#This Row],[Sloupec8]],__Anonymous_Sheet_DB__0[[#All],[Sloupec8]],0)</calculatedColumnFormula>
    </tableColumn>
    <tableColumn id="10" xr3:uid="{00000000-0010-0000-0000-00000A000000}" name="Sloupec10" dataDxfId="11" dataCellStyle="Normální"/>
    <tableColumn id="11" xr3:uid="{00000000-0010-0000-0000-00000B000000}" name="Sloupec11" dataDxfId="10" dataCellStyle="Normální">
      <calculatedColumnFormula>_xlfn.RANK.AVG(__Anonymous_Sheet_DB__0[[#This Row],[Sloupec10]],__Anonymous_Sheet_DB__0[[#All],[Sloupec10]],1)</calculatedColumnFormula>
    </tableColumn>
    <tableColumn id="12" xr3:uid="{00000000-0010-0000-0000-00000C000000}" name="Sloupec12" dataDxfId="9" dataCellStyle="Normální"/>
    <tableColumn id="13" xr3:uid="{00000000-0010-0000-0000-00000D000000}" name="Sloupec13" dataDxfId="8" dataCellStyle="Normální">
      <calculatedColumnFormula>_xlfn.RANK.AVG(__Anonymous_Sheet_DB__0[[#This Row],[Sloupec12]],__Anonymous_Sheet_DB__0[[#All],[Sloupec12]],0)</calculatedColumnFormula>
    </tableColumn>
    <tableColumn id="14" xr3:uid="{00000000-0010-0000-0000-00000E000000}" name="Sloupec14" dataDxfId="7" dataCellStyle="Normální"/>
    <tableColumn id="15" xr3:uid="{00000000-0010-0000-0000-00000F000000}" name="Sloupec15" dataDxfId="6" dataCellStyle="Normální">
      <calculatedColumnFormula>_xlfn.RANK.AVG(__Anonymous_Sheet_DB__0[[#This Row],[Sloupec14]],__Anonymous_Sheet_DB__0[[#All],[Sloupec14]],0)</calculatedColumnFormula>
    </tableColumn>
    <tableColumn id="16" xr3:uid="{00000000-0010-0000-0000-000010000000}" name="Sloupec16" dataDxfId="5" dataCellStyle="Normální"/>
    <tableColumn id="17" xr3:uid="{00000000-0010-0000-0000-000011000000}" name="Sloupec17" dataDxfId="4" dataCellStyle="Normální">
      <calculatedColumnFormula>_xlfn.RANK.AVG(__Anonymous_Sheet_DB__0[[#This Row],[Sloupec16]],__Anonymous_Sheet_DB__0[[#All],[Sloupec16]],0)</calculatedColumnFormula>
    </tableColumn>
    <tableColumn id="18" xr3:uid="{00000000-0010-0000-0000-000012000000}" name="Sloupec18" dataDxfId="3" dataCellStyle="Normální">
      <calculatedColumnFormula>SUM(__Anonymous_Sheet_DB__0[[#This Row],[Sloupec9]],__Anonymous_Sheet_DB__0[[#This Row],[Sloupec11]],__Anonymous_Sheet_DB__0[[#This Row],[Sloupec13]],__Anonymous_Sheet_DB__0[[#This Row],[Sloupec15]],__Anonymous_Sheet_DB__0[[#This Row],[Sloupec17]])</calculatedColumnFormula>
    </tableColumn>
    <tableColumn id="19" xr3:uid="{00000000-0010-0000-0000-000013000000}" name="Sloupec19" headerRowDxfId="27" dataDxfId="2" headerRowCellStyle="Normální" dataCellStyle="Normální">
      <calculatedColumnFormula>RANK(__Anonymous_Sheet_DB__0[[#This Row],[Sloupec18]],__Anonymous_Sheet_DB__0[[#All],[Sloupec18]],1)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__Anonymous_Sheet_DB__1" displayName="__Anonymous_Sheet_DB__1" ref="A4:P12" headerRowCount="0" totalsRowShown="0">
  <sortState ref="A4:P12">
    <sortCondition ref="P4:P12"/>
  </sortState>
  <tableColumns count="16">
    <tableColumn id="1" xr3:uid="{00000000-0010-0000-0100-000001000000}" name="Sloupec1"/>
    <tableColumn id="2" xr3:uid="{00000000-0010-0000-0100-000002000000}" name="Sloupec2"/>
    <tableColumn id="3" xr3:uid="{00000000-0010-0000-0100-000003000000}" name="Sloupec3"/>
    <tableColumn id="4" xr3:uid="{00000000-0010-0000-0100-000004000000}" name="Sloupec4">
      <calculatedColumnFormula>__Anonymous_Sheet_DB__1[[#This Row],[Sloupec3]]*0.5</calculatedColumnFormula>
    </tableColumn>
    <tableColumn id="5" xr3:uid="{00000000-0010-0000-0100-000005000000}" name="Sloupec5"/>
    <tableColumn id="6" xr3:uid="{00000000-0010-0000-0100-000006000000}" name="Sloupec6"/>
    <tableColumn id="7" xr3:uid="{00000000-0010-0000-0100-000007000000}" name="Sloupec7" dataDxfId="21">
      <calculatedColumnFormula>__Anonymous_Sheet_DB__1[[#This Row],[Sloupec5]]*__Anonymous_Sheet_DB__1[[#This Row],[Sloupec6]]</calculatedColumnFormula>
    </tableColumn>
    <tableColumn id="8" xr3:uid="{00000000-0010-0000-0100-000008000000}" name="Sloupec8" dataDxfId="26">
      <calculatedColumnFormula>_xlfn.RANK.AVG(__Anonymous_Sheet_DB__1[[#This Row],[Sloupec7]],__Anonymous_Sheet_DB__1[[#All],[Sloupec7]],0)</calculatedColumnFormula>
    </tableColumn>
    <tableColumn id="9" xr3:uid="{00000000-0010-0000-0100-000009000000}" name="Sloupec9"/>
    <tableColumn id="10" xr3:uid="{00000000-0010-0000-0100-00000A000000}" name="Sloupec10" dataDxfId="25">
      <calculatedColumnFormula>_xlfn.RANK.AVG(__Anonymous_Sheet_DB__1[[#This Row],[Sloupec9]],__Anonymous_Sheet_DB__1[[#All],[Sloupec9]],1)</calculatedColumnFormula>
    </tableColumn>
    <tableColumn id="11" xr3:uid="{00000000-0010-0000-0100-00000B000000}" name="Sloupec11"/>
    <tableColumn id="12" xr3:uid="{00000000-0010-0000-0100-00000C000000}" name="Sloupec12" dataDxfId="24">
      <calculatedColumnFormula>_xlfn.RANK.AVG(__Anonymous_Sheet_DB__1[[#This Row],[Sloupec11]],__Anonymous_Sheet_DB__1[[#All],[Sloupec11]],0)</calculatedColumnFormula>
    </tableColumn>
    <tableColumn id="13" xr3:uid="{00000000-0010-0000-0100-00000D000000}" name="Sloupec13"/>
    <tableColumn id="14" xr3:uid="{00000000-0010-0000-0100-00000E000000}" name="Sloupec14" dataDxfId="23">
      <calculatedColumnFormula>_xlfn.RANK.AVG(__Anonymous_Sheet_DB__1[[#This Row],[Sloupec13]],__Anonymous_Sheet_DB__1[[#All],[Sloupec13]],0)</calculatedColumnFormula>
    </tableColumn>
    <tableColumn id="15" xr3:uid="{00000000-0010-0000-0100-00000F000000}" name="Sloupec15" dataDxfId="0">
      <calculatedColumnFormula>SUM(__Anonymous_Sheet_DB__1[[#This Row],[Sloupec8]],__Anonymous_Sheet_DB__1[[#This Row],[Sloupec10]],__Anonymous_Sheet_DB__1[[#This Row],[Sloupec12]],__Anonymous_Sheet_DB__1[[#This Row],[Sloupec14]])</calculatedColumnFormula>
    </tableColumn>
    <tableColumn id="16" xr3:uid="{00000000-0010-0000-0100-000010000000}" name="Sloupec16" dataDxfId="22">
      <calculatedColumnFormula>RANK(__Anonymous_Sheet_DB__1[[#This Row],[Sloupec15]],__Anonymous_Sheet_DB__1[[#All],[Sloupec15]],1)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F29"/>
  <sheetViews>
    <sheetView tabSelected="1" workbookViewId="0">
      <selection activeCell="B32" sqref="B32"/>
    </sheetView>
  </sheetViews>
  <sheetFormatPr defaultRowHeight="14.25" x14ac:dyDescent="0.2"/>
  <cols>
    <col min="1" max="3" width="10.75" customWidth="1"/>
    <col min="4" max="4" width="7.875" customWidth="1"/>
    <col min="5" max="5" width="10.75" hidden="1" customWidth="1"/>
    <col min="6" max="6" width="6.25" customWidth="1"/>
    <col min="7" max="7" width="5.5" customWidth="1"/>
    <col min="8" max="8" width="14.375" customWidth="1"/>
    <col min="9" max="9" width="6.25" customWidth="1"/>
    <col min="10" max="10" width="6.625" customWidth="1"/>
    <col min="11" max="11" width="6.5" customWidth="1"/>
    <col min="12" max="12" width="8.125" customWidth="1"/>
    <col min="13" max="13" width="6.75" customWidth="1"/>
    <col min="14" max="14" width="5.375" customWidth="1"/>
    <col min="15" max="15" width="6.125" customWidth="1"/>
    <col min="16" max="16" width="5.625" customWidth="1"/>
    <col min="17" max="17" width="6.25" customWidth="1"/>
    <col min="18" max="18" width="12.25" customWidth="1"/>
    <col min="19" max="1023" width="10.75" customWidth="1"/>
  </cols>
  <sheetData>
    <row r="1" spans="1:1020" ht="25.5" x14ac:dyDescent="0.35">
      <c r="A1" s="23" t="s">
        <v>32</v>
      </c>
      <c r="B1" s="23"/>
      <c r="C1" s="23"/>
      <c r="D1" s="23"/>
    </row>
    <row r="2" spans="1:1020" ht="45.4" customHeight="1" x14ac:dyDescent="0.3">
      <c r="A2" s="1" t="s">
        <v>0</v>
      </c>
    </row>
    <row r="3" spans="1:1020" ht="15" x14ac:dyDescent="0.25">
      <c r="A3" s="24" t="s">
        <v>1</v>
      </c>
      <c r="B3" s="24" t="s">
        <v>2</v>
      </c>
      <c r="C3" s="24" t="s">
        <v>3</v>
      </c>
      <c r="D3" s="21" t="s">
        <v>4</v>
      </c>
      <c r="E3" s="21"/>
      <c r="F3" s="21"/>
      <c r="G3" s="21"/>
      <c r="H3" s="21"/>
      <c r="I3" s="21"/>
      <c r="J3" s="21" t="s">
        <v>5</v>
      </c>
      <c r="K3" s="21"/>
      <c r="L3" s="21" t="s">
        <v>6</v>
      </c>
      <c r="M3" s="21"/>
      <c r="N3" s="21" t="s">
        <v>7</v>
      </c>
      <c r="O3" s="21"/>
      <c r="P3" s="21" t="s">
        <v>8</v>
      </c>
      <c r="Q3" s="21"/>
      <c r="R3" s="14" t="s">
        <v>9</v>
      </c>
      <c r="S3" s="22" t="s">
        <v>10</v>
      </c>
    </row>
    <row r="4" spans="1:1020" ht="15" x14ac:dyDescent="0.25">
      <c r="A4" s="25"/>
      <c r="B4" s="25"/>
      <c r="C4" s="25"/>
      <c r="D4" s="10">
        <v>0.7</v>
      </c>
      <c r="E4" s="10">
        <v>0.8</v>
      </c>
      <c r="F4" s="8" t="s">
        <v>11</v>
      </c>
      <c r="G4" s="8" t="s">
        <v>12</v>
      </c>
      <c r="H4" s="8" t="s">
        <v>13</v>
      </c>
      <c r="I4" s="8" t="s">
        <v>14</v>
      </c>
      <c r="J4" s="8" t="s">
        <v>15</v>
      </c>
      <c r="K4" s="8" t="s">
        <v>16</v>
      </c>
      <c r="L4" s="8" t="s">
        <v>17</v>
      </c>
      <c r="M4" s="8" t="s">
        <v>14</v>
      </c>
      <c r="N4" s="8" t="s">
        <v>12</v>
      </c>
      <c r="O4" s="8" t="s">
        <v>14</v>
      </c>
      <c r="P4" s="8" t="s">
        <v>12</v>
      </c>
      <c r="Q4" s="8" t="s">
        <v>14</v>
      </c>
      <c r="R4" s="15" t="s">
        <v>18</v>
      </c>
      <c r="S4" s="35"/>
    </row>
    <row r="5" spans="1:1020" x14ac:dyDescent="0.2">
      <c r="A5" s="12" t="s">
        <v>19</v>
      </c>
      <c r="B5" s="12" t="s">
        <v>20</v>
      </c>
      <c r="C5" s="12">
        <v>79</v>
      </c>
      <c r="D5" s="12">
        <f>__Anonymous_Sheet_DB__0[[#This Row],[Sloupec3]]*0.7</f>
        <v>55.3</v>
      </c>
      <c r="E5" s="12">
        <f>C5*0.8</f>
        <v>63.2</v>
      </c>
      <c r="F5" s="12">
        <v>55</v>
      </c>
      <c r="G5" s="12">
        <v>45</v>
      </c>
      <c r="H5" s="12">
        <f>__Anonymous_Sheet_DB__0[[#This Row],[Sloupec6]]*__Anonymous_Sheet_DB__0[[#This Row],[Sloupec7]]</f>
        <v>2475</v>
      </c>
      <c r="I5" s="12">
        <f>_xlfn.RANK.AVG(__Anonymous_Sheet_DB__0[[#This Row],[Sloupec8]],__Anonymous_Sheet_DB__0[[#All],[Sloupec8]],0)</f>
        <v>1</v>
      </c>
      <c r="J5" s="12">
        <v>4.1900000000000004</v>
      </c>
      <c r="K5" s="12">
        <f>_xlfn.RANK.AVG(__Anonymous_Sheet_DB__0[[#This Row],[Sloupec10]],__Anonymous_Sheet_DB__0[[#All],[Sloupec10]],1)</f>
        <v>1</v>
      </c>
      <c r="L5" s="12">
        <v>48.27</v>
      </c>
      <c r="M5" s="12">
        <f>_xlfn.RANK.AVG(__Anonymous_Sheet_DB__0[[#This Row],[Sloupec12]],__Anonymous_Sheet_DB__0[[#All],[Sloupec12]],0)</f>
        <v>2</v>
      </c>
      <c r="N5" s="12">
        <v>30</v>
      </c>
      <c r="O5" s="12">
        <f>_xlfn.RANK.AVG(__Anonymous_Sheet_DB__0[[#This Row],[Sloupec14]],__Anonymous_Sheet_DB__0[[#All],[Sloupec14]],0)</f>
        <v>1</v>
      </c>
      <c r="P5" s="12">
        <v>30</v>
      </c>
      <c r="Q5" s="12">
        <f>_xlfn.RANK.AVG(__Anonymous_Sheet_DB__0[[#This Row],[Sloupec16]],__Anonymous_Sheet_DB__0[[#All],[Sloupec16]],0)</f>
        <v>3</v>
      </c>
      <c r="R5" s="12">
        <f>SUM(__Anonymous_Sheet_DB__0[[#This Row],[Sloupec9]],__Anonymous_Sheet_DB__0[[#This Row],[Sloupec11]],__Anonymous_Sheet_DB__0[[#This Row],[Sloupec13]],__Anonymous_Sheet_DB__0[[#This Row],[Sloupec15]],__Anonymous_Sheet_DB__0[[#This Row],[Sloupec17]])</f>
        <v>8</v>
      </c>
      <c r="S5" s="12">
        <f>RANK(__Anonymous_Sheet_DB__0[[#This Row],[Sloupec18]],__Anonymous_Sheet_DB__0[[#All],[Sloupec18]],1)</f>
        <v>1</v>
      </c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</row>
    <row r="6" spans="1:1020" x14ac:dyDescent="0.2">
      <c r="A6" s="20" t="s">
        <v>34</v>
      </c>
      <c r="B6" s="20" t="s">
        <v>35</v>
      </c>
      <c r="C6" s="20">
        <v>81</v>
      </c>
      <c r="D6" s="20">
        <f>__Anonymous_Sheet_DB__0[[#This Row],[Sloupec3]]*0.7</f>
        <v>56.699999999999996</v>
      </c>
      <c r="E6" s="20"/>
      <c r="F6" s="20">
        <v>57</v>
      </c>
      <c r="G6" s="20">
        <v>32</v>
      </c>
      <c r="H6" s="20">
        <f>__Anonymous_Sheet_DB__0[[#This Row],[Sloupec6]]*__Anonymous_Sheet_DB__0[[#This Row],[Sloupec7]]</f>
        <v>1824</v>
      </c>
      <c r="I6" s="20">
        <f>_xlfn.RANK.AVG(__Anonymous_Sheet_DB__0[[#This Row],[Sloupec8]],__Anonymous_Sheet_DB__0[[#All],[Sloupec8]],0)</f>
        <v>6</v>
      </c>
      <c r="J6" s="20">
        <v>4.92</v>
      </c>
      <c r="K6" s="20">
        <f>_xlfn.RANK.AVG(__Anonymous_Sheet_DB__0[[#This Row],[Sloupec10]],__Anonymous_Sheet_DB__0[[#All],[Sloupec10]],1)</f>
        <v>3</v>
      </c>
      <c r="L6" s="20">
        <v>33.32</v>
      </c>
      <c r="M6" s="20">
        <f>_xlfn.RANK.AVG(__Anonymous_Sheet_DB__0[[#This Row],[Sloupec12]],__Anonymous_Sheet_DB__0[[#All],[Sloupec12]],0)</f>
        <v>4</v>
      </c>
      <c r="N6" s="20">
        <v>25</v>
      </c>
      <c r="O6" s="20">
        <f>_xlfn.RANK.AVG(__Anonymous_Sheet_DB__0[[#This Row],[Sloupec14]],__Anonymous_Sheet_DB__0[[#All],[Sloupec14]],0)</f>
        <v>2</v>
      </c>
      <c r="P6" s="20">
        <v>31</v>
      </c>
      <c r="Q6" s="20">
        <f>_xlfn.RANK.AVG(__Anonymous_Sheet_DB__0[[#This Row],[Sloupec16]],__Anonymous_Sheet_DB__0[[#All],[Sloupec16]],0)</f>
        <v>2</v>
      </c>
      <c r="R6" s="20">
        <f>SUM(__Anonymous_Sheet_DB__0[[#This Row],[Sloupec9]],__Anonymous_Sheet_DB__0[[#This Row],[Sloupec11]],__Anonymous_Sheet_DB__0[[#This Row],[Sloupec13]],__Anonymous_Sheet_DB__0[[#This Row],[Sloupec15]],__Anonymous_Sheet_DB__0[[#This Row],[Sloupec17]])</f>
        <v>17</v>
      </c>
      <c r="S6" s="20">
        <f>RANK(__Anonymous_Sheet_DB__0[[#This Row],[Sloupec18]],__Anonymous_Sheet_DB__0[[#All],[Sloupec18]],1)</f>
        <v>2</v>
      </c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</row>
    <row r="7" spans="1:1020" x14ac:dyDescent="0.2">
      <c r="A7" s="41" t="s">
        <v>31</v>
      </c>
      <c r="B7" s="12" t="s">
        <v>39</v>
      </c>
      <c r="C7" s="12">
        <v>96</v>
      </c>
      <c r="D7" s="12">
        <f>__Anonymous_Sheet_DB__0[[#This Row],[Sloupec3]]*0.7</f>
        <v>67.199999999999989</v>
      </c>
      <c r="E7" s="12">
        <f>C7*0.8</f>
        <v>76.800000000000011</v>
      </c>
      <c r="F7" s="12">
        <v>67</v>
      </c>
      <c r="G7" s="12">
        <v>29</v>
      </c>
      <c r="H7" s="12">
        <f>__Anonymous_Sheet_DB__0[[#This Row],[Sloupec6]]*__Anonymous_Sheet_DB__0[[#This Row],[Sloupec7]]</f>
        <v>1943</v>
      </c>
      <c r="I7" s="12">
        <f>_xlfn.RANK.AVG(__Anonymous_Sheet_DB__0[[#This Row],[Sloupec8]],__Anonymous_Sheet_DB__0[[#All],[Sloupec8]],0)</f>
        <v>4</v>
      </c>
      <c r="J7" s="12">
        <v>4.84</v>
      </c>
      <c r="K7" s="12">
        <f>_xlfn.RANK.AVG(__Anonymous_Sheet_DB__0[[#This Row],[Sloupec10]],__Anonymous_Sheet_DB__0[[#All],[Sloupec10]],1)</f>
        <v>2</v>
      </c>
      <c r="L7" s="12">
        <v>30.47</v>
      </c>
      <c r="M7" s="12">
        <f>_xlfn.RANK.AVG(__Anonymous_Sheet_DB__0[[#This Row],[Sloupec12]],__Anonymous_Sheet_DB__0[[#All],[Sloupec12]],0)</f>
        <v>5</v>
      </c>
      <c r="N7" s="12">
        <v>24</v>
      </c>
      <c r="O7" s="12">
        <f>_xlfn.RANK.AVG(__Anonymous_Sheet_DB__0[[#This Row],[Sloupec14]],__Anonymous_Sheet_DB__0[[#All],[Sloupec14]],0)</f>
        <v>3</v>
      </c>
      <c r="P7" s="12">
        <v>17</v>
      </c>
      <c r="Q7" s="12">
        <f>_xlfn.RANK.AVG(__Anonymous_Sheet_DB__0[[#This Row],[Sloupec16]],__Anonymous_Sheet_DB__0[[#All],[Sloupec16]],0)</f>
        <v>6</v>
      </c>
      <c r="R7" s="12">
        <f>SUM(__Anonymous_Sheet_DB__0[[#This Row],[Sloupec9]],__Anonymous_Sheet_DB__0[[#This Row],[Sloupec11]],__Anonymous_Sheet_DB__0[[#This Row],[Sloupec13]],__Anonymous_Sheet_DB__0[[#This Row],[Sloupec15]],__Anonymous_Sheet_DB__0[[#This Row],[Sloupec17]])</f>
        <v>20</v>
      </c>
      <c r="S7" s="12">
        <f>RANK(__Anonymous_Sheet_DB__0[[#This Row],[Sloupec18]],__Anonymous_Sheet_DB__0[[#All],[Sloupec18]],1)</f>
        <v>3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</row>
    <row r="8" spans="1:1020" x14ac:dyDescent="0.2">
      <c r="A8" s="20" t="s">
        <v>31</v>
      </c>
      <c r="B8" s="20" t="s">
        <v>30</v>
      </c>
      <c r="C8" s="20">
        <v>88</v>
      </c>
      <c r="D8" s="20">
        <f>__Anonymous_Sheet_DB__0[[#This Row],[Sloupec3]]*0.7</f>
        <v>61.599999999999994</v>
      </c>
      <c r="E8" s="20">
        <f>C8*0.8</f>
        <v>70.400000000000006</v>
      </c>
      <c r="F8" s="20">
        <v>62</v>
      </c>
      <c r="G8" s="20">
        <v>38</v>
      </c>
      <c r="H8" s="20">
        <f>__Anonymous_Sheet_DB__0[[#This Row],[Sloupec6]]*__Anonymous_Sheet_DB__0[[#This Row],[Sloupec7]]</f>
        <v>2356</v>
      </c>
      <c r="I8" s="20">
        <f>_xlfn.RANK.AVG(__Anonymous_Sheet_DB__0[[#This Row],[Sloupec8]],__Anonymous_Sheet_DB__0[[#All],[Sloupec8]],0)</f>
        <v>2</v>
      </c>
      <c r="J8" s="20">
        <v>8.9700000000000006</v>
      </c>
      <c r="K8" s="20">
        <f>_xlfn.RANK.AVG(__Anonymous_Sheet_DB__0[[#This Row],[Sloupec10]],__Anonymous_Sheet_DB__0[[#All],[Sloupec10]],1)</f>
        <v>7</v>
      </c>
      <c r="L8" s="20">
        <v>26.58</v>
      </c>
      <c r="M8" s="20">
        <f>_xlfn.RANK.AVG(__Anonymous_Sheet_DB__0[[#This Row],[Sloupec12]],__Anonymous_Sheet_DB__0[[#All],[Sloupec12]],0)</f>
        <v>6</v>
      </c>
      <c r="N8" s="20">
        <v>23</v>
      </c>
      <c r="O8" s="20">
        <f>_xlfn.RANK.AVG(__Anonymous_Sheet_DB__0[[#This Row],[Sloupec14]],__Anonymous_Sheet_DB__0[[#All],[Sloupec14]],0)</f>
        <v>4</v>
      </c>
      <c r="P8" s="20">
        <v>35</v>
      </c>
      <c r="Q8" s="20">
        <f>_xlfn.RANK.AVG(__Anonymous_Sheet_DB__0[[#This Row],[Sloupec16]],__Anonymous_Sheet_DB__0[[#All],[Sloupec16]],0)</f>
        <v>1</v>
      </c>
      <c r="R8" s="20">
        <f>SUM(__Anonymous_Sheet_DB__0[[#This Row],[Sloupec9]],__Anonymous_Sheet_DB__0[[#This Row],[Sloupec11]],__Anonymous_Sheet_DB__0[[#This Row],[Sloupec13]],__Anonymous_Sheet_DB__0[[#This Row],[Sloupec15]],__Anonymous_Sheet_DB__0[[#This Row],[Sloupec17]])</f>
        <v>20</v>
      </c>
      <c r="S8" s="20">
        <f>RANK(__Anonymous_Sheet_DB__0[[#This Row],[Sloupec18]],__Anonymous_Sheet_DB__0[[#All],[Sloupec18]],1)</f>
        <v>3</v>
      </c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</row>
    <row r="9" spans="1:1020" x14ac:dyDescent="0.2">
      <c r="A9" s="12" t="s">
        <v>21</v>
      </c>
      <c r="B9" s="12" t="s">
        <v>40</v>
      </c>
      <c r="C9" s="12">
        <v>89</v>
      </c>
      <c r="D9" s="12">
        <f>__Anonymous_Sheet_DB__0[[#This Row],[Sloupec3]]*0.7</f>
        <v>62.3</v>
      </c>
      <c r="E9" s="12" t="e">
        <f>#REF!*0.8</f>
        <v>#REF!</v>
      </c>
      <c r="F9" s="12">
        <v>62</v>
      </c>
      <c r="G9" s="12">
        <v>24</v>
      </c>
      <c r="H9" s="12">
        <f>__Anonymous_Sheet_DB__0[[#This Row],[Sloupec6]]*__Anonymous_Sheet_DB__0[[#This Row],[Sloupec7]]</f>
        <v>1488</v>
      </c>
      <c r="I9" s="12">
        <f>_xlfn.RANK.AVG(__Anonymous_Sheet_DB__0[[#This Row],[Sloupec8]],__Anonymous_Sheet_DB__0[[#All],[Sloupec8]],0)</f>
        <v>7</v>
      </c>
      <c r="J9" s="12">
        <v>7.26</v>
      </c>
      <c r="K9" s="12">
        <f>_xlfn.RANK.AVG(__Anonymous_Sheet_DB__0[[#This Row],[Sloupec10]],__Anonymous_Sheet_DB__0[[#All],[Sloupec10]],1)</f>
        <v>4</v>
      </c>
      <c r="L9" s="12">
        <v>56.3</v>
      </c>
      <c r="M9" s="12">
        <f>_xlfn.RANK.AVG(__Anonymous_Sheet_DB__0[[#This Row],[Sloupec12]],__Anonymous_Sheet_DB__0[[#All],[Sloupec12]],0)</f>
        <v>1</v>
      </c>
      <c r="N9" s="12">
        <v>22</v>
      </c>
      <c r="O9" s="12">
        <f>_xlfn.RANK.AVG(__Anonymous_Sheet_DB__0[[#This Row],[Sloupec14]],__Anonymous_Sheet_DB__0[[#All],[Sloupec14]],0)</f>
        <v>5</v>
      </c>
      <c r="P9" s="12">
        <v>16</v>
      </c>
      <c r="Q9" s="12">
        <f>_xlfn.RANK.AVG(__Anonymous_Sheet_DB__0[[#This Row],[Sloupec16]],__Anonymous_Sheet_DB__0[[#All],[Sloupec16]],0)</f>
        <v>7.5</v>
      </c>
      <c r="R9" s="12">
        <f>SUM(__Anonymous_Sheet_DB__0[[#This Row],[Sloupec9]],__Anonymous_Sheet_DB__0[[#This Row],[Sloupec11]],__Anonymous_Sheet_DB__0[[#This Row],[Sloupec13]],__Anonymous_Sheet_DB__0[[#This Row],[Sloupec15]],__Anonymous_Sheet_DB__0[[#This Row],[Sloupec17]])</f>
        <v>24.5</v>
      </c>
      <c r="S9" s="12">
        <f>RANK(__Anonymous_Sheet_DB__0[[#This Row],[Sloupec18]],__Anonymous_Sheet_DB__0[[#All],[Sloupec18]],1)</f>
        <v>5</v>
      </c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  <c r="PV9" s="4"/>
      <c r="PW9" s="4"/>
      <c r="PX9" s="4"/>
      <c r="PY9" s="4"/>
      <c r="PZ9" s="4"/>
      <c r="QA9" s="4"/>
      <c r="QB9" s="4"/>
      <c r="QC9" s="4"/>
      <c r="QD9" s="4"/>
      <c r="QE9" s="4"/>
      <c r="QF9" s="4"/>
      <c r="QG9" s="4"/>
      <c r="QH9" s="4"/>
      <c r="QI9" s="4"/>
      <c r="QJ9" s="4"/>
      <c r="QK9" s="4"/>
      <c r="QL9" s="4"/>
      <c r="QM9" s="4"/>
      <c r="QN9" s="4"/>
      <c r="QO9" s="4"/>
      <c r="QP9" s="4"/>
      <c r="QQ9" s="4"/>
      <c r="QR9" s="4"/>
      <c r="QS9" s="4"/>
      <c r="QT9" s="4"/>
      <c r="QU9" s="4"/>
      <c r="QV9" s="4"/>
      <c r="QW9" s="4"/>
      <c r="QX9" s="4"/>
      <c r="QY9" s="4"/>
      <c r="QZ9" s="4"/>
      <c r="RA9" s="4"/>
      <c r="RB9" s="4"/>
      <c r="RC9" s="4"/>
      <c r="RD9" s="4"/>
      <c r="RE9" s="4"/>
      <c r="RF9" s="4"/>
      <c r="RG9" s="4"/>
      <c r="RH9" s="4"/>
      <c r="RI9" s="4"/>
      <c r="RJ9" s="4"/>
      <c r="RK9" s="4"/>
      <c r="RL9" s="4"/>
      <c r="RM9" s="4"/>
      <c r="RN9" s="4"/>
      <c r="RO9" s="4"/>
      <c r="RP9" s="4"/>
      <c r="RQ9" s="4"/>
      <c r="RR9" s="4"/>
      <c r="RS9" s="4"/>
      <c r="RT9" s="4"/>
      <c r="RU9" s="4"/>
      <c r="RV9" s="4"/>
      <c r="RW9" s="4"/>
      <c r="RX9" s="4"/>
      <c r="RY9" s="4"/>
      <c r="RZ9" s="4"/>
      <c r="SA9" s="4"/>
      <c r="SB9" s="4"/>
      <c r="SC9" s="4"/>
      <c r="SD9" s="4"/>
      <c r="SE9" s="4"/>
      <c r="SF9" s="4"/>
      <c r="SG9" s="4"/>
      <c r="SH9" s="4"/>
      <c r="SI9" s="4"/>
      <c r="SJ9" s="4"/>
      <c r="SK9" s="4"/>
      <c r="SL9" s="4"/>
      <c r="SM9" s="4"/>
      <c r="SN9" s="4"/>
      <c r="SO9" s="4"/>
      <c r="SP9" s="4"/>
      <c r="SQ9" s="4"/>
      <c r="SR9" s="4"/>
      <c r="SS9" s="4"/>
      <c r="ST9" s="4"/>
      <c r="SU9" s="4"/>
      <c r="SV9" s="4"/>
      <c r="SW9" s="4"/>
      <c r="SX9" s="4"/>
      <c r="SY9" s="4"/>
      <c r="SZ9" s="4"/>
      <c r="TA9" s="4"/>
      <c r="TB9" s="4"/>
      <c r="TC9" s="4"/>
      <c r="TD9" s="4"/>
      <c r="TE9" s="4"/>
      <c r="TF9" s="4"/>
      <c r="TG9" s="4"/>
      <c r="TH9" s="4"/>
      <c r="TI9" s="4"/>
      <c r="TJ9" s="4"/>
      <c r="TK9" s="4"/>
      <c r="TL9" s="4"/>
      <c r="TM9" s="4"/>
      <c r="TN9" s="4"/>
      <c r="TO9" s="4"/>
      <c r="TP9" s="4"/>
      <c r="TQ9" s="4"/>
      <c r="TR9" s="4"/>
      <c r="TS9" s="4"/>
      <c r="TT9" s="4"/>
      <c r="TU9" s="4"/>
      <c r="TV9" s="4"/>
      <c r="TW9" s="4"/>
      <c r="TX9" s="4"/>
      <c r="TY9" s="4"/>
      <c r="TZ9" s="4"/>
      <c r="UA9" s="4"/>
      <c r="UB9" s="4"/>
      <c r="UC9" s="4"/>
      <c r="UD9" s="4"/>
      <c r="UE9" s="4"/>
      <c r="UF9" s="4"/>
      <c r="UG9" s="4"/>
      <c r="UH9" s="4"/>
      <c r="UI9" s="4"/>
      <c r="UJ9" s="4"/>
      <c r="UK9" s="4"/>
      <c r="UL9" s="4"/>
      <c r="UM9" s="4"/>
      <c r="UN9" s="4"/>
      <c r="UO9" s="4"/>
      <c r="UP9" s="4"/>
      <c r="UQ9" s="4"/>
      <c r="UR9" s="4"/>
      <c r="US9" s="4"/>
      <c r="UT9" s="4"/>
      <c r="UU9" s="4"/>
      <c r="UV9" s="4"/>
      <c r="UW9" s="4"/>
      <c r="UX9" s="4"/>
      <c r="UY9" s="4"/>
      <c r="UZ9" s="4"/>
      <c r="VA9" s="4"/>
      <c r="VB9" s="4"/>
      <c r="VC9" s="4"/>
      <c r="VD9" s="4"/>
      <c r="VE9" s="4"/>
      <c r="VF9" s="4"/>
      <c r="VG9" s="4"/>
      <c r="VH9" s="4"/>
      <c r="VI9" s="4"/>
      <c r="VJ9" s="4"/>
      <c r="VK9" s="4"/>
      <c r="VL9" s="4"/>
      <c r="VM9" s="4"/>
      <c r="VN9" s="4"/>
      <c r="VO9" s="4"/>
      <c r="VP9" s="4"/>
      <c r="VQ9" s="4"/>
      <c r="VR9" s="4"/>
      <c r="VS9" s="4"/>
      <c r="VT9" s="4"/>
      <c r="VU9" s="4"/>
      <c r="VV9" s="4"/>
      <c r="VW9" s="4"/>
      <c r="VX9" s="4"/>
      <c r="VY9" s="4"/>
      <c r="VZ9" s="4"/>
      <c r="WA9" s="4"/>
      <c r="WB9" s="4"/>
      <c r="WC9" s="4"/>
      <c r="WD9" s="4"/>
      <c r="WE9" s="4"/>
      <c r="WF9" s="4"/>
      <c r="WG9" s="4"/>
      <c r="WH9" s="4"/>
      <c r="WI9" s="4"/>
      <c r="WJ9" s="4"/>
      <c r="WK9" s="4"/>
      <c r="WL9" s="4"/>
      <c r="WM9" s="4"/>
      <c r="WN9" s="4"/>
      <c r="WO9" s="4"/>
      <c r="WP9" s="4"/>
      <c r="WQ9" s="4"/>
      <c r="WR9" s="4"/>
      <c r="WS9" s="4"/>
      <c r="WT9" s="4"/>
      <c r="WU9" s="4"/>
      <c r="WV9" s="4"/>
      <c r="WW9" s="4"/>
      <c r="WX9" s="4"/>
      <c r="WY9" s="4"/>
      <c r="WZ9" s="4"/>
      <c r="XA9" s="4"/>
      <c r="XB9" s="4"/>
      <c r="XC9" s="4"/>
      <c r="XD9" s="4"/>
      <c r="XE9" s="4"/>
      <c r="XF9" s="4"/>
      <c r="XG9" s="4"/>
      <c r="XH9" s="4"/>
      <c r="XI9" s="4"/>
      <c r="XJ9" s="4"/>
      <c r="XK9" s="4"/>
      <c r="XL9" s="4"/>
      <c r="XM9" s="4"/>
      <c r="XN9" s="4"/>
      <c r="XO9" s="4"/>
      <c r="XP9" s="4"/>
      <c r="XQ9" s="4"/>
      <c r="XR9" s="4"/>
      <c r="XS9" s="4"/>
      <c r="XT9" s="4"/>
      <c r="XU9" s="4"/>
      <c r="XV9" s="4"/>
      <c r="XW9" s="4"/>
      <c r="XX9" s="4"/>
      <c r="XY9" s="4"/>
      <c r="XZ9" s="4"/>
      <c r="YA9" s="4"/>
      <c r="YB9" s="4"/>
      <c r="YC9" s="4"/>
      <c r="YD9" s="4"/>
      <c r="YE9" s="4"/>
      <c r="YF9" s="4"/>
      <c r="YG9" s="4"/>
      <c r="YH9" s="4"/>
      <c r="YI9" s="4"/>
      <c r="YJ9" s="4"/>
      <c r="YK9" s="4"/>
      <c r="YL9" s="4"/>
      <c r="YM9" s="4"/>
      <c r="YN9" s="4"/>
      <c r="YO9" s="4"/>
      <c r="YP9" s="4"/>
      <c r="YQ9" s="4"/>
      <c r="YR9" s="4"/>
      <c r="YS9" s="4"/>
      <c r="YT9" s="4"/>
      <c r="YU9" s="4"/>
      <c r="YV9" s="4"/>
      <c r="YW9" s="4"/>
      <c r="YX9" s="4"/>
      <c r="YY9" s="4"/>
      <c r="YZ9" s="4"/>
      <c r="ZA9" s="4"/>
      <c r="ZB9" s="4"/>
      <c r="ZC9" s="4"/>
      <c r="ZD9" s="4"/>
      <c r="ZE9" s="4"/>
      <c r="ZF9" s="4"/>
      <c r="ZG9" s="4"/>
      <c r="ZH9" s="4"/>
      <c r="ZI9" s="4"/>
      <c r="ZJ9" s="4"/>
      <c r="ZK9" s="4"/>
      <c r="ZL9" s="4"/>
      <c r="ZM9" s="4"/>
      <c r="ZN9" s="4"/>
      <c r="ZO9" s="4"/>
      <c r="ZP9" s="4"/>
      <c r="ZQ9" s="4"/>
      <c r="ZR9" s="4"/>
      <c r="ZS9" s="4"/>
      <c r="ZT9" s="4"/>
      <c r="ZU9" s="4"/>
      <c r="ZV9" s="4"/>
      <c r="ZW9" s="4"/>
      <c r="ZX9" s="4"/>
      <c r="ZY9" s="4"/>
      <c r="ZZ9" s="4"/>
      <c r="AAA9" s="4"/>
      <c r="AAB9" s="4"/>
      <c r="AAC9" s="4"/>
      <c r="AAD9" s="4"/>
      <c r="AAE9" s="4"/>
      <c r="AAF9" s="4"/>
      <c r="AAG9" s="4"/>
      <c r="AAH9" s="4"/>
      <c r="AAI9" s="4"/>
      <c r="AAJ9" s="4"/>
      <c r="AAK9" s="4"/>
      <c r="AAL9" s="4"/>
      <c r="AAM9" s="4"/>
      <c r="AAN9" s="4"/>
      <c r="AAO9" s="4"/>
      <c r="AAP9" s="4"/>
      <c r="AAQ9" s="4"/>
      <c r="AAR9" s="4"/>
      <c r="AAS9" s="4"/>
      <c r="AAT9" s="4"/>
      <c r="AAU9" s="4"/>
      <c r="AAV9" s="4"/>
      <c r="AAW9" s="4"/>
      <c r="AAX9" s="4"/>
      <c r="AAY9" s="4"/>
      <c r="AAZ9" s="4"/>
      <c r="ABA9" s="4"/>
      <c r="ABB9" s="4"/>
      <c r="ABC9" s="4"/>
      <c r="ABD9" s="4"/>
      <c r="ABE9" s="4"/>
      <c r="ABF9" s="4"/>
      <c r="ABG9" s="4"/>
      <c r="ABH9" s="4"/>
      <c r="ABI9" s="4"/>
      <c r="ABJ9" s="4"/>
      <c r="ABK9" s="4"/>
      <c r="ABL9" s="4"/>
      <c r="ABM9" s="4"/>
      <c r="ABN9" s="4"/>
      <c r="ABO9" s="4"/>
      <c r="ABP9" s="4"/>
      <c r="ABQ9" s="4"/>
      <c r="ABR9" s="4"/>
      <c r="ABS9" s="4"/>
      <c r="ABT9" s="4"/>
      <c r="ABU9" s="4"/>
      <c r="ABV9" s="4"/>
      <c r="ABW9" s="4"/>
      <c r="ABX9" s="4"/>
      <c r="ABY9" s="4"/>
      <c r="ABZ9" s="4"/>
      <c r="ACA9" s="4"/>
      <c r="ACB9" s="4"/>
      <c r="ACC9" s="4"/>
      <c r="ACD9" s="4"/>
      <c r="ACE9" s="4"/>
      <c r="ACF9" s="4"/>
      <c r="ACG9" s="4"/>
      <c r="ACH9" s="4"/>
      <c r="ACI9" s="4"/>
      <c r="ACJ9" s="4"/>
      <c r="ACK9" s="4"/>
      <c r="ACL9" s="4"/>
      <c r="ACM9" s="4"/>
      <c r="ACN9" s="4"/>
      <c r="ACO9" s="4"/>
      <c r="ACP9" s="4"/>
      <c r="ACQ9" s="4"/>
      <c r="ACR9" s="4"/>
      <c r="ACS9" s="4"/>
      <c r="ACT9" s="4"/>
      <c r="ACU9" s="4"/>
      <c r="ACV9" s="4"/>
      <c r="ACW9" s="4"/>
      <c r="ACX9" s="4"/>
      <c r="ACY9" s="4"/>
      <c r="ACZ9" s="4"/>
      <c r="ADA9" s="4"/>
      <c r="ADB9" s="4"/>
      <c r="ADC9" s="4"/>
      <c r="ADD9" s="4"/>
      <c r="ADE9" s="4"/>
      <c r="ADF9" s="4"/>
      <c r="ADG9" s="4"/>
      <c r="ADH9" s="4"/>
      <c r="ADI9" s="4"/>
      <c r="ADJ9" s="4"/>
      <c r="ADK9" s="4"/>
      <c r="ADL9" s="4"/>
      <c r="ADM9" s="4"/>
      <c r="ADN9" s="4"/>
      <c r="ADO9" s="4"/>
      <c r="ADP9" s="4"/>
      <c r="ADQ9" s="4"/>
      <c r="ADR9" s="4"/>
      <c r="ADS9" s="4"/>
      <c r="ADT9" s="4"/>
      <c r="ADU9" s="4"/>
      <c r="ADV9" s="4"/>
      <c r="ADW9" s="4"/>
      <c r="ADX9" s="4"/>
      <c r="ADY9" s="4"/>
      <c r="ADZ9" s="4"/>
      <c r="AEA9" s="4"/>
      <c r="AEB9" s="4"/>
      <c r="AEC9" s="4"/>
      <c r="AED9" s="4"/>
      <c r="AEE9" s="4"/>
      <c r="AEF9" s="4"/>
      <c r="AEG9" s="4"/>
      <c r="AEH9" s="4"/>
      <c r="AEI9" s="4"/>
      <c r="AEJ9" s="4"/>
      <c r="AEK9" s="4"/>
      <c r="AEL9" s="4"/>
      <c r="AEM9" s="4"/>
      <c r="AEN9" s="4"/>
      <c r="AEO9" s="4"/>
      <c r="AEP9" s="4"/>
      <c r="AEQ9" s="4"/>
      <c r="AER9" s="4"/>
      <c r="AES9" s="4"/>
      <c r="AET9" s="4"/>
      <c r="AEU9" s="4"/>
      <c r="AEV9" s="4"/>
      <c r="AEW9" s="4"/>
      <c r="AEX9" s="4"/>
      <c r="AEY9" s="4"/>
      <c r="AEZ9" s="4"/>
      <c r="AFA9" s="4"/>
      <c r="AFB9" s="4"/>
      <c r="AFC9" s="4"/>
      <c r="AFD9" s="4"/>
      <c r="AFE9" s="4"/>
      <c r="AFF9" s="4"/>
      <c r="AFG9" s="4"/>
      <c r="AFH9" s="4"/>
      <c r="AFI9" s="4"/>
      <c r="AFJ9" s="4"/>
      <c r="AFK9" s="4"/>
      <c r="AFL9" s="4"/>
      <c r="AFM9" s="4"/>
      <c r="AFN9" s="4"/>
      <c r="AFO9" s="4"/>
      <c r="AFP9" s="4"/>
      <c r="AFQ9" s="4"/>
      <c r="AFR9" s="4"/>
      <c r="AFS9" s="4"/>
      <c r="AFT9" s="4"/>
      <c r="AFU9" s="4"/>
      <c r="AFV9" s="4"/>
      <c r="AFW9" s="4"/>
      <c r="AFX9" s="4"/>
      <c r="AFY9" s="4"/>
      <c r="AFZ9" s="4"/>
      <c r="AGA9" s="4"/>
      <c r="AGB9" s="4"/>
      <c r="AGC9" s="4"/>
      <c r="AGD9" s="4"/>
      <c r="AGE9" s="4"/>
      <c r="AGF9" s="4"/>
      <c r="AGG9" s="4"/>
      <c r="AGH9" s="4"/>
      <c r="AGI9" s="4"/>
      <c r="AGJ9" s="4"/>
      <c r="AGK9" s="4"/>
      <c r="AGL9" s="4"/>
      <c r="AGM9" s="4"/>
      <c r="AGN9" s="4"/>
      <c r="AGO9" s="4"/>
      <c r="AGP9" s="4"/>
      <c r="AGQ9" s="4"/>
      <c r="AGR9" s="4"/>
      <c r="AGS9" s="4"/>
      <c r="AGT9" s="4"/>
      <c r="AGU9" s="4"/>
      <c r="AGV9" s="4"/>
      <c r="AGW9" s="4"/>
      <c r="AGX9" s="4"/>
      <c r="AGY9" s="4"/>
      <c r="AGZ9" s="4"/>
      <c r="AHA9" s="4"/>
      <c r="AHB9" s="4"/>
      <c r="AHC9" s="4"/>
      <c r="AHD9" s="4"/>
      <c r="AHE9" s="4"/>
      <c r="AHF9" s="4"/>
      <c r="AHG9" s="4"/>
      <c r="AHH9" s="4"/>
      <c r="AHI9" s="4"/>
      <c r="AHJ9" s="4"/>
      <c r="AHK9" s="4"/>
      <c r="AHL9" s="4"/>
      <c r="AHM9" s="4"/>
      <c r="AHN9" s="4"/>
      <c r="AHO9" s="4"/>
      <c r="AHP9" s="4"/>
      <c r="AHQ9" s="4"/>
      <c r="AHR9" s="4"/>
      <c r="AHS9" s="4"/>
      <c r="AHT9" s="4"/>
      <c r="AHU9" s="4"/>
      <c r="AHV9" s="4"/>
      <c r="AHW9" s="4"/>
      <c r="AHX9" s="4"/>
      <c r="AHY9" s="4"/>
      <c r="AHZ9" s="4"/>
      <c r="AIA9" s="4"/>
      <c r="AIB9" s="4"/>
      <c r="AIC9" s="4"/>
      <c r="AID9" s="4"/>
      <c r="AIE9" s="4"/>
      <c r="AIF9" s="4"/>
      <c r="AIG9" s="4"/>
      <c r="AIH9" s="4"/>
      <c r="AII9" s="4"/>
      <c r="AIJ9" s="4"/>
      <c r="AIK9" s="4"/>
      <c r="AIL9" s="4"/>
      <c r="AIM9" s="4"/>
      <c r="AIN9" s="4"/>
      <c r="AIO9" s="4"/>
      <c r="AIP9" s="4"/>
      <c r="AIQ9" s="4"/>
      <c r="AIR9" s="4"/>
      <c r="AIS9" s="4"/>
      <c r="AIT9" s="4"/>
      <c r="AIU9" s="4"/>
      <c r="AIV9" s="4"/>
      <c r="AIW9" s="4"/>
      <c r="AIX9" s="4"/>
      <c r="AIY9" s="4"/>
      <c r="AIZ9" s="4"/>
      <c r="AJA9" s="4"/>
      <c r="AJB9" s="4"/>
      <c r="AJC9" s="4"/>
      <c r="AJD9" s="4"/>
      <c r="AJE9" s="4"/>
      <c r="AJF9" s="4"/>
      <c r="AJG9" s="4"/>
      <c r="AJH9" s="4"/>
      <c r="AJI9" s="4"/>
      <c r="AJJ9" s="4"/>
      <c r="AJK9" s="4"/>
      <c r="AJL9" s="4"/>
      <c r="AJM9" s="4"/>
      <c r="AJN9" s="4"/>
      <c r="AJO9" s="4"/>
      <c r="AJP9" s="4"/>
      <c r="AJQ9" s="4"/>
      <c r="AJR9" s="4"/>
      <c r="AJS9" s="4"/>
      <c r="AJT9" s="4"/>
      <c r="AJU9" s="4"/>
      <c r="AJV9" s="4"/>
      <c r="AJW9" s="4"/>
      <c r="AJX9" s="4"/>
      <c r="AJY9" s="4"/>
      <c r="AJZ9" s="4"/>
      <c r="AKA9" s="4"/>
      <c r="AKB9" s="4"/>
      <c r="AKC9" s="4"/>
      <c r="AKD9" s="4"/>
      <c r="AKE9" s="4"/>
      <c r="AKF9" s="4"/>
      <c r="AKG9" s="4"/>
      <c r="AKH9" s="4"/>
      <c r="AKI9" s="4"/>
      <c r="AKJ9" s="4"/>
      <c r="AKK9" s="4"/>
      <c r="AKL9" s="4"/>
      <c r="AKM9" s="4"/>
      <c r="AKN9" s="4"/>
      <c r="AKO9" s="4"/>
      <c r="AKP9" s="4"/>
      <c r="AKQ9" s="4"/>
      <c r="AKR9" s="4"/>
      <c r="AKS9" s="4"/>
      <c r="AKT9" s="4"/>
      <c r="AKU9" s="4"/>
      <c r="AKV9" s="4"/>
      <c r="AKW9" s="4"/>
      <c r="AKX9" s="4"/>
      <c r="AKY9" s="4"/>
      <c r="AKZ9" s="4"/>
      <c r="ALA9" s="4"/>
      <c r="ALB9" s="4"/>
      <c r="ALC9" s="4"/>
      <c r="ALD9" s="4"/>
      <c r="ALE9" s="4"/>
      <c r="ALF9" s="4"/>
      <c r="ALG9" s="4"/>
      <c r="ALH9" s="4"/>
      <c r="ALI9" s="4"/>
      <c r="ALJ9" s="4"/>
      <c r="ALK9" s="4"/>
      <c r="ALL9" s="4"/>
      <c r="ALM9" s="4"/>
      <c r="ALN9" s="4"/>
      <c r="ALO9" s="4"/>
      <c r="ALP9" s="4"/>
      <c r="ALQ9" s="4"/>
      <c r="ALR9" s="4"/>
      <c r="ALS9" s="4"/>
      <c r="ALT9" s="4"/>
      <c r="ALU9" s="4"/>
      <c r="ALV9" s="4"/>
      <c r="ALW9" s="4"/>
      <c r="ALX9" s="4"/>
      <c r="ALY9" s="4"/>
      <c r="ALZ9" s="4"/>
      <c r="AMA9" s="4"/>
      <c r="AMB9" s="4"/>
      <c r="AMC9" s="4"/>
      <c r="AMD9" s="4"/>
      <c r="AME9" s="4"/>
      <c r="AMF9" s="4"/>
    </row>
    <row r="10" spans="1:1020" s="13" customFormat="1" x14ac:dyDescent="0.2">
      <c r="A10" s="11" t="s">
        <v>27</v>
      </c>
      <c r="B10" s="11" t="s">
        <v>28</v>
      </c>
      <c r="C10" s="11">
        <v>93</v>
      </c>
      <c r="D10" s="11">
        <f>__Anonymous_Sheet_DB__0[[#This Row],[Sloupec3]]*0.7</f>
        <v>65.099999999999994</v>
      </c>
      <c r="E10" s="11"/>
      <c r="F10" s="11">
        <v>65</v>
      </c>
      <c r="G10" s="11">
        <v>30</v>
      </c>
      <c r="H10" s="11">
        <f>__Anonymous_Sheet_DB__0[[#This Row],[Sloupec6]]*__Anonymous_Sheet_DB__0[[#This Row],[Sloupec7]]</f>
        <v>1950</v>
      </c>
      <c r="I10" s="11">
        <f>_xlfn.RANK.AVG(__Anonymous_Sheet_DB__0[[#This Row],[Sloupec8]],__Anonymous_Sheet_DB__0[[#All],[Sloupec8]],0)</f>
        <v>3</v>
      </c>
      <c r="J10" s="11">
        <v>12.37</v>
      </c>
      <c r="K10" s="11">
        <f>_xlfn.RANK.AVG(__Anonymous_Sheet_DB__0[[#This Row],[Sloupec10]],__Anonymous_Sheet_DB__0[[#All],[Sloupec10]],1)</f>
        <v>8</v>
      </c>
      <c r="L10" s="11">
        <v>2.2400000000000002</v>
      </c>
      <c r="M10" s="11">
        <f>_xlfn.RANK.AVG(__Anonymous_Sheet_DB__0[[#This Row],[Sloupec12]],__Anonymous_Sheet_DB__0[[#All],[Sloupec12]],0)</f>
        <v>8</v>
      </c>
      <c r="N10" s="11">
        <v>21</v>
      </c>
      <c r="O10" s="11">
        <f>_xlfn.RANK.AVG(__Anonymous_Sheet_DB__0[[#This Row],[Sloupec14]],__Anonymous_Sheet_DB__0[[#All],[Sloupec14]],0)</f>
        <v>6</v>
      </c>
      <c r="P10" s="11">
        <v>23</v>
      </c>
      <c r="Q10" s="11">
        <f>_xlfn.RANK.AVG(__Anonymous_Sheet_DB__0[[#This Row],[Sloupec16]],__Anonymous_Sheet_DB__0[[#All],[Sloupec16]],0)</f>
        <v>4</v>
      </c>
      <c r="R10" s="11">
        <f>SUM(__Anonymous_Sheet_DB__0[[#This Row],[Sloupec9]],__Anonymous_Sheet_DB__0[[#This Row],[Sloupec11]],__Anonymous_Sheet_DB__0[[#This Row],[Sloupec13]],__Anonymous_Sheet_DB__0[[#This Row],[Sloupec15]],__Anonymous_Sheet_DB__0[[#This Row],[Sloupec17]])</f>
        <v>29</v>
      </c>
      <c r="S10" s="9">
        <f>RANK(__Anonymous_Sheet_DB__0[[#This Row],[Sloupec18]],__Anonymous_Sheet_DB__0[[#All],[Sloupec18]],1)</f>
        <v>6</v>
      </c>
    </row>
    <row r="11" spans="1:1020" x14ac:dyDescent="0.2">
      <c r="A11" s="12" t="s">
        <v>21</v>
      </c>
      <c r="B11" s="12" t="s">
        <v>38</v>
      </c>
      <c r="C11" s="12">
        <v>87</v>
      </c>
      <c r="D11" s="12">
        <f>__Anonymous_Sheet_DB__0[[#This Row],[Sloupec3]]*0.7</f>
        <v>60.9</v>
      </c>
      <c r="E11" s="12">
        <f>C11*0.8</f>
        <v>69.600000000000009</v>
      </c>
      <c r="F11" s="12">
        <v>61</v>
      </c>
      <c r="G11" s="12">
        <v>31</v>
      </c>
      <c r="H11" s="12">
        <f>__Anonymous_Sheet_DB__0[[#This Row],[Sloupec6]]*__Anonymous_Sheet_DB__0[[#This Row],[Sloupec7]]</f>
        <v>1891</v>
      </c>
      <c r="I11" s="12">
        <f>_xlfn.RANK.AVG(__Anonymous_Sheet_DB__0[[#This Row],[Sloupec8]],__Anonymous_Sheet_DB__0[[#All],[Sloupec8]],0)</f>
        <v>5</v>
      </c>
      <c r="J11" s="12">
        <v>8.32</v>
      </c>
      <c r="K11" s="12">
        <f>_xlfn.RANK.AVG(__Anonymous_Sheet_DB__0[[#This Row],[Sloupec10]],__Anonymous_Sheet_DB__0[[#All],[Sloupec10]],1)</f>
        <v>5</v>
      </c>
      <c r="L11" s="12">
        <v>10.94</v>
      </c>
      <c r="M11" s="12">
        <f>_xlfn.RANK.AVG(__Anonymous_Sheet_DB__0[[#This Row],[Sloupec12]],__Anonymous_Sheet_DB__0[[#All],[Sloupec12]],0)</f>
        <v>7</v>
      </c>
      <c r="N11" s="12">
        <v>16</v>
      </c>
      <c r="O11" s="12">
        <f>_xlfn.RANK.AVG(__Anonymous_Sheet_DB__0[[#This Row],[Sloupec14]],__Anonymous_Sheet_DB__0[[#All],[Sloupec14]],0)</f>
        <v>8</v>
      </c>
      <c r="P11" s="12">
        <v>21</v>
      </c>
      <c r="Q11" s="12">
        <f>_xlfn.RANK.AVG(__Anonymous_Sheet_DB__0[[#This Row],[Sloupec16]],__Anonymous_Sheet_DB__0[[#All],[Sloupec16]],0)</f>
        <v>5</v>
      </c>
      <c r="R11" s="12">
        <f>SUM(__Anonymous_Sheet_DB__0[[#This Row],[Sloupec9]],__Anonymous_Sheet_DB__0[[#This Row],[Sloupec11]],__Anonymous_Sheet_DB__0[[#This Row],[Sloupec13]],__Anonymous_Sheet_DB__0[[#This Row],[Sloupec15]],__Anonymous_Sheet_DB__0[[#This Row],[Sloupec17]])</f>
        <v>30</v>
      </c>
      <c r="S11" s="12">
        <f>RANK(__Anonymous_Sheet_DB__0[[#This Row],[Sloupec18]],__Anonymous_Sheet_DB__0[[#All],[Sloupec18]],1)</f>
        <v>7</v>
      </c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  <c r="PV11" s="4"/>
      <c r="PW11" s="4"/>
      <c r="PX11" s="4"/>
      <c r="PY11" s="4"/>
      <c r="PZ11" s="4"/>
      <c r="QA11" s="4"/>
      <c r="QB11" s="4"/>
      <c r="QC11" s="4"/>
      <c r="QD11" s="4"/>
      <c r="QE11" s="4"/>
      <c r="QF11" s="4"/>
      <c r="QG11" s="4"/>
      <c r="QH11" s="4"/>
      <c r="QI11" s="4"/>
      <c r="QJ11" s="4"/>
      <c r="QK11" s="4"/>
      <c r="QL11" s="4"/>
      <c r="QM11" s="4"/>
      <c r="QN11" s="4"/>
      <c r="QO11" s="4"/>
      <c r="QP11" s="4"/>
      <c r="QQ11" s="4"/>
      <c r="QR11" s="4"/>
      <c r="QS11" s="4"/>
      <c r="QT11" s="4"/>
      <c r="QU11" s="4"/>
      <c r="QV11" s="4"/>
      <c r="QW11" s="4"/>
      <c r="QX11" s="4"/>
      <c r="QY11" s="4"/>
      <c r="QZ11" s="4"/>
      <c r="RA11" s="4"/>
      <c r="RB11" s="4"/>
      <c r="RC11" s="4"/>
      <c r="RD11" s="4"/>
      <c r="RE11" s="4"/>
      <c r="RF11" s="4"/>
      <c r="RG11" s="4"/>
      <c r="RH11" s="4"/>
      <c r="RI11" s="4"/>
      <c r="RJ11" s="4"/>
      <c r="RK11" s="4"/>
      <c r="RL11" s="4"/>
      <c r="RM11" s="4"/>
      <c r="RN11" s="4"/>
      <c r="RO11" s="4"/>
      <c r="RP11" s="4"/>
      <c r="RQ11" s="4"/>
      <c r="RR11" s="4"/>
      <c r="RS11" s="4"/>
      <c r="RT11" s="4"/>
      <c r="RU11" s="4"/>
      <c r="RV11" s="4"/>
      <c r="RW11" s="4"/>
      <c r="RX11" s="4"/>
      <c r="RY11" s="4"/>
      <c r="RZ11" s="4"/>
      <c r="SA11" s="4"/>
      <c r="SB11" s="4"/>
      <c r="SC11" s="4"/>
      <c r="SD11" s="4"/>
      <c r="SE11" s="4"/>
      <c r="SF11" s="4"/>
      <c r="SG11" s="4"/>
      <c r="SH11" s="4"/>
      <c r="SI11" s="4"/>
      <c r="SJ11" s="4"/>
      <c r="SK11" s="4"/>
      <c r="SL11" s="4"/>
      <c r="SM11" s="4"/>
      <c r="SN11" s="4"/>
      <c r="SO11" s="4"/>
      <c r="SP11" s="4"/>
      <c r="SQ11" s="4"/>
      <c r="SR11" s="4"/>
      <c r="SS11" s="4"/>
      <c r="ST11" s="4"/>
      <c r="SU11" s="4"/>
      <c r="SV11" s="4"/>
      <c r="SW11" s="4"/>
      <c r="SX11" s="4"/>
      <c r="SY11" s="4"/>
      <c r="SZ11" s="4"/>
      <c r="TA11" s="4"/>
      <c r="TB11" s="4"/>
      <c r="TC11" s="4"/>
      <c r="TD11" s="4"/>
      <c r="TE11" s="4"/>
      <c r="TF11" s="4"/>
      <c r="TG11" s="4"/>
      <c r="TH11" s="4"/>
      <c r="TI11" s="4"/>
      <c r="TJ11" s="4"/>
      <c r="TK11" s="4"/>
      <c r="TL11" s="4"/>
      <c r="TM11" s="4"/>
      <c r="TN11" s="4"/>
      <c r="TO11" s="4"/>
      <c r="TP11" s="4"/>
      <c r="TQ11" s="4"/>
      <c r="TR11" s="4"/>
      <c r="TS11" s="4"/>
      <c r="TT11" s="4"/>
      <c r="TU11" s="4"/>
      <c r="TV11" s="4"/>
      <c r="TW11" s="4"/>
      <c r="TX11" s="4"/>
      <c r="TY11" s="4"/>
      <c r="TZ11" s="4"/>
      <c r="UA11" s="4"/>
      <c r="UB11" s="4"/>
      <c r="UC11" s="4"/>
      <c r="UD11" s="4"/>
      <c r="UE11" s="4"/>
      <c r="UF11" s="4"/>
      <c r="UG11" s="4"/>
      <c r="UH11" s="4"/>
      <c r="UI11" s="4"/>
      <c r="UJ11" s="4"/>
      <c r="UK11" s="4"/>
      <c r="UL11" s="4"/>
      <c r="UM11" s="4"/>
      <c r="UN11" s="4"/>
      <c r="UO11" s="4"/>
      <c r="UP11" s="4"/>
      <c r="UQ11" s="4"/>
      <c r="UR11" s="4"/>
      <c r="US11" s="4"/>
      <c r="UT11" s="4"/>
      <c r="UU11" s="4"/>
      <c r="UV11" s="4"/>
      <c r="UW11" s="4"/>
      <c r="UX11" s="4"/>
      <c r="UY11" s="4"/>
      <c r="UZ11" s="4"/>
      <c r="VA11" s="4"/>
      <c r="VB11" s="4"/>
      <c r="VC11" s="4"/>
      <c r="VD11" s="4"/>
      <c r="VE11" s="4"/>
      <c r="VF11" s="4"/>
      <c r="VG11" s="4"/>
      <c r="VH11" s="4"/>
      <c r="VI11" s="4"/>
      <c r="VJ11" s="4"/>
      <c r="VK11" s="4"/>
      <c r="VL11" s="4"/>
      <c r="VM11" s="4"/>
      <c r="VN11" s="4"/>
      <c r="VO11" s="4"/>
      <c r="VP11" s="4"/>
      <c r="VQ11" s="4"/>
      <c r="VR11" s="4"/>
      <c r="VS11" s="4"/>
      <c r="VT11" s="4"/>
      <c r="VU11" s="4"/>
      <c r="VV11" s="4"/>
      <c r="VW11" s="4"/>
      <c r="VX11" s="4"/>
      <c r="VY11" s="4"/>
      <c r="VZ11" s="4"/>
      <c r="WA11" s="4"/>
      <c r="WB11" s="4"/>
      <c r="WC11" s="4"/>
      <c r="WD11" s="4"/>
      <c r="WE11" s="4"/>
      <c r="WF11" s="4"/>
      <c r="WG11" s="4"/>
      <c r="WH11" s="4"/>
      <c r="WI11" s="4"/>
      <c r="WJ11" s="4"/>
      <c r="WK11" s="4"/>
      <c r="WL11" s="4"/>
      <c r="WM11" s="4"/>
      <c r="WN11" s="4"/>
      <c r="WO11" s="4"/>
      <c r="WP11" s="4"/>
      <c r="WQ11" s="4"/>
      <c r="WR11" s="4"/>
      <c r="WS11" s="4"/>
      <c r="WT11" s="4"/>
      <c r="WU11" s="4"/>
      <c r="WV11" s="4"/>
      <c r="WW11" s="4"/>
      <c r="WX11" s="4"/>
      <c r="WY11" s="4"/>
      <c r="WZ11" s="4"/>
      <c r="XA11" s="4"/>
      <c r="XB11" s="4"/>
      <c r="XC11" s="4"/>
      <c r="XD11" s="4"/>
      <c r="XE11" s="4"/>
      <c r="XF11" s="4"/>
      <c r="XG11" s="4"/>
      <c r="XH11" s="4"/>
      <c r="XI11" s="4"/>
      <c r="XJ11" s="4"/>
      <c r="XK11" s="4"/>
      <c r="XL11" s="4"/>
      <c r="XM11" s="4"/>
      <c r="XN11" s="4"/>
      <c r="XO11" s="4"/>
      <c r="XP11" s="4"/>
      <c r="XQ11" s="4"/>
      <c r="XR11" s="4"/>
      <c r="XS11" s="4"/>
      <c r="XT11" s="4"/>
      <c r="XU11" s="4"/>
      <c r="XV11" s="4"/>
      <c r="XW11" s="4"/>
      <c r="XX11" s="4"/>
      <c r="XY11" s="4"/>
      <c r="XZ11" s="4"/>
      <c r="YA11" s="4"/>
      <c r="YB11" s="4"/>
      <c r="YC11" s="4"/>
      <c r="YD11" s="4"/>
      <c r="YE11" s="4"/>
      <c r="YF11" s="4"/>
      <c r="YG11" s="4"/>
      <c r="YH11" s="4"/>
      <c r="YI11" s="4"/>
      <c r="YJ11" s="4"/>
      <c r="YK11" s="4"/>
      <c r="YL11" s="4"/>
      <c r="YM11" s="4"/>
      <c r="YN11" s="4"/>
      <c r="YO11" s="4"/>
      <c r="YP11" s="4"/>
      <c r="YQ11" s="4"/>
      <c r="YR11" s="4"/>
      <c r="YS11" s="4"/>
      <c r="YT11" s="4"/>
      <c r="YU11" s="4"/>
      <c r="YV11" s="4"/>
      <c r="YW11" s="4"/>
      <c r="YX11" s="4"/>
      <c r="YY11" s="4"/>
      <c r="YZ11" s="4"/>
      <c r="ZA11" s="4"/>
      <c r="ZB11" s="4"/>
      <c r="ZC11" s="4"/>
      <c r="ZD11" s="4"/>
      <c r="ZE11" s="4"/>
      <c r="ZF11" s="4"/>
      <c r="ZG11" s="4"/>
      <c r="ZH11" s="4"/>
      <c r="ZI11" s="4"/>
      <c r="ZJ11" s="4"/>
      <c r="ZK11" s="4"/>
      <c r="ZL11" s="4"/>
      <c r="ZM11" s="4"/>
      <c r="ZN11" s="4"/>
      <c r="ZO11" s="4"/>
      <c r="ZP11" s="4"/>
      <c r="ZQ11" s="4"/>
      <c r="ZR11" s="4"/>
      <c r="ZS11" s="4"/>
      <c r="ZT11" s="4"/>
      <c r="ZU11" s="4"/>
      <c r="ZV11" s="4"/>
      <c r="ZW11" s="4"/>
      <c r="ZX11" s="4"/>
      <c r="ZY11" s="4"/>
      <c r="ZZ11" s="4"/>
      <c r="AAA11" s="4"/>
      <c r="AAB11" s="4"/>
      <c r="AAC11" s="4"/>
      <c r="AAD11" s="4"/>
      <c r="AAE11" s="4"/>
      <c r="AAF11" s="4"/>
      <c r="AAG11" s="4"/>
      <c r="AAH11" s="4"/>
      <c r="AAI11" s="4"/>
      <c r="AAJ11" s="4"/>
      <c r="AAK11" s="4"/>
      <c r="AAL11" s="4"/>
      <c r="AAM11" s="4"/>
      <c r="AAN11" s="4"/>
      <c r="AAO11" s="4"/>
      <c r="AAP11" s="4"/>
      <c r="AAQ11" s="4"/>
      <c r="AAR11" s="4"/>
      <c r="AAS11" s="4"/>
      <c r="AAT11" s="4"/>
      <c r="AAU11" s="4"/>
      <c r="AAV11" s="4"/>
      <c r="AAW11" s="4"/>
      <c r="AAX11" s="4"/>
      <c r="AAY11" s="4"/>
      <c r="AAZ11" s="4"/>
      <c r="ABA11" s="4"/>
      <c r="ABB11" s="4"/>
      <c r="ABC11" s="4"/>
      <c r="ABD11" s="4"/>
      <c r="ABE11" s="4"/>
      <c r="ABF11" s="4"/>
      <c r="ABG11" s="4"/>
      <c r="ABH11" s="4"/>
      <c r="ABI11" s="4"/>
      <c r="ABJ11" s="4"/>
      <c r="ABK11" s="4"/>
      <c r="ABL11" s="4"/>
      <c r="ABM11" s="4"/>
      <c r="ABN11" s="4"/>
      <c r="ABO11" s="4"/>
      <c r="ABP11" s="4"/>
      <c r="ABQ11" s="4"/>
      <c r="ABR11" s="4"/>
      <c r="ABS11" s="4"/>
      <c r="ABT11" s="4"/>
      <c r="ABU11" s="4"/>
      <c r="ABV11" s="4"/>
      <c r="ABW11" s="4"/>
      <c r="ABX11" s="4"/>
      <c r="ABY11" s="4"/>
      <c r="ABZ11" s="4"/>
      <c r="ACA11" s="4"/>
      <c r="ACB11" s="4"/>
      <c r="ACC11" s="4"/>
      <c r="ACD11" s="4"/>
      <c r="ACE11" s="4"/>
      <c r="ACF11" s="4"/>
      <c r="ACG11" s="4"/>
      <c r="ACH11" s="4"/>
      <c r="ACI11" s="4"/>
      <c r="ACJ11" s="4"/>
      <c r="ACK11" s="4"/>
      <c r="ACL11" s="4"/>
      <c r="ACM11" s="4"/>
      <c r="ACN11" s="4"/>
      <c r="ACO11" s="4"/>
      <c r="ACP11" s="4"/>
      <c r="ACQ11" s="4"/>
      <c r="ACR11" s="4"/>
      <c r="ACS11" s="4"/>
      <c r="ACT11" s="4"/>
      <c r="ACU11" s="4"/>
      <c r="ACV11" s="4"/>
      <c r="ACW11" s="4"/>
      <c r="ACX11" s="4"/>
      <c r="ACY11" s="4"/>
      <c r="ACZ11" s="4"/>
      <c r="ADA11" s="4"/>
      <c r="ADB11" s="4"/>
      <c r="ADC11" s="4"/>
      <c r="ADD11" s="4"/>
      <c r="ADE11" s="4"/>
      <c r="ADF11" s="4"/>
      <c r="ADG11" s="4"/>
      <c r="ADH11" s="4"/>
      <c r="ADI11" s="4"/>
      <c r="ADJ11" s="4"/>
      <c r="ADK11" s="4"/>
      <c r="ADL11" s="4"/>
      <c r="ADM11" s="4"/>
      <c r="ADN11" s="4"/>
      <c r="ADO11" s="4"/>
      <c r="ADP11" s="4"/>
      <c r="ADQ11" s="4"/>
      <c r="ADR11" s="4"/>
      <c r="ADS11" s="4"/>
      <c r="ADT11" s="4"/>
      <c r="ADU11" s="4"/>
      <c r="ADV11" s="4"/>
      <c r="ADW11" s="4"/>
      <c r="ADX11" s="4"/>
      <c r="ADY11" s="4"/>
      <c r="ADZ11" s="4"/>
      <c r="AEA11" s="4"/>
      <c r="AEB11" s="4"/>
      <c r="AEC11" s="4"/>
      <c r="AED11" s="4"/>
      <c r="AEE11" s="4"/>
      <c r="AEF11" s="4"/>
      <c r="AEG11" s="4"/>
      <c r="AEH11" s="4"/>
      <c r="AEI11" s="4"/>
      <c r="AEJ11" s="4"/>
      <c r="AEK11" s="4"/>
      <c r="AEL11" s="4"/>
      <c r="AEM11" s="4"/>
      <c r="AEN11" s="4"/>
      <c r="AEO11" s="4"/>
      <c r="AEP11" s="4"/>
      <c r="AEQ11" s="4"/>
      <c r="AER11" s="4"/>
      <c r="AES11" s="4"/>
      <c r="AET11" s="4"/>
      <c r="AEU11" s="4"/>
      <c r="AEV11" s="4"/>
      <c r="AEW11" s="4"/>
      <c r="AEX11" s="4"/>
      <c r="AEY11" s="4"/>
      <c r="AEZ11" s="4"/>
      <c r="AFA11" s="4"/>
      <c r="AFB11" s="4"/>
      <c r="AFC11" s="4"/>
      <c r="AFD11" s="4"/>
      <c r="AFE11" s="4"/>
      <c r="AFF11" s="4"/>
      <c r="AFG11" s="4"/>
      <c r="AFH11" s="4"/>
      <c r="AFI11" s="4"/>
      <c r="AFJ11" s="4"/>
      <c r="AFK11" s="4"/>
      <c r="AFL11" s="4"/>
      <c r="AFM11" s="4"/>
      <c r="AFN11" s="4"/>
      <c r="AFO11" s="4"/>
      <c r="AFP11" s="4"/>
      <c r="AFQ11" s="4"/>
      <c r="AFR11" s="4"/>
      <c r="AFS11" s="4"/>
      <c r="AFT11" s="4"/>
      <c r="AFU11" s="4"/>
      <c r="AFV11" s="4"/>
      <c r="AFW11" s="4"/>
      <c r="AFX11" s="4"/>
      <c r="AFY11" s="4"/>
      <c r="AFZ11" s="4"/>
      <c r="AGA11" s="4"/>
      <c r="AGB11" s="4"/>
      <c r="AGC11" s="4"/>
      <c r="AGD11" s="4"/>
      <c r="AGE11" s="4"/>
      <c r="AGF11" s="4"/>
      <c r="AGG11" s="4"/>
      <c r="AGH11" s="4"/>
      <c r="AGI11" s="4"/>
      <c r="AGJ11" s="4"/>
      <c r="AGK11" s="4"/>
      <c r="AGL11" s="4"/>
      <c r="AGM11" s="4"/>
      <c r="AGN11" s="4"/>
      <c r="AGO11" s="4"/>
      <c r="AGP11" s="4"/>
      <c r="AGQ11" s="4"/>
      <c r="AGR11" s="4"/>
      <c r="AGS11" s="4"/>
      <c r="AGT11" s="4"/>
      <c r="AGU11" s="4"/>
      <c r="AGV11" s="4"/>
      <c r="AGW11" s="4"/>
      <c r="AGX11" s="4"/>
      <c r="AGY11" s="4"/>
      <c r="AGZ11" s="4"/>
      <c r="AHA11" s="4"/>
      <c r="AHB11" s="4"/>
      <c r="AHC11" s="4"/>
      <c r="AHD11" s="4"/>
      <c r="AHE11" s="4"/>
      <c r="AHF11" s="4"/>
      <c r="AHG11" s="4"/>
      <c r="AHH11" s="4"/>
      <c r="AHI11" s="4"/>
      <c r="AHJ11" s="4"/>
      <c r="AHK11" s="4"/>
      <c r="AHL11" s="4"/>
      <c r="AHM11" s="4"/>
      <c r="AHN11" s="4"/>
      <c r="AHO11" s="4"/>
      <c r="AHP11" s="4"/>
      <c r="AHQ11" s="4"/>
      <c r="AHR11" s="4"/>
      <c r="AHS11" s="4"/>
      <c r="AHT11" s="4"/>
      <c r="AHU11" s="4"/>
      <c r="AHV11" s="4"/>
      <c r="AHW11" s="4"/>
      <c r="AHX11" s="4"/>
      <c r="AHY11" s="4"/>
      <c r="AHZ11" s="4"/>
      <c r="AIA11" s="4"/>
      <c r="AIB11" s="4"/>
      <c r="AIC11" s="4"/>
      <c r="AID11" s="4"/>
      <c r="AIE11" s="4"/>
      <c r="AIF11" s="4"/>
      <c r="AIG11" s="4"/>
      <c r="AIH11" s="4"/>
      <c r="AII11" s="4"/>
      <c r="AIJ11" s="4"/>
      <c r="AIK11" s="4"/>
      <c r="AIL11" s="4"/>
      <c r="AIM11" s="4"/>
      <c r="AIN11" s="4"/>
      <c r="AIO11" s="4"/>
      <c r="AIP11" s="4"/>
      <c r="AIQ11" s="4"/>
      <c r="AIR11" s="4"/>
      <c r="AIS11" s="4"/>
      <c r="AIT11" s="4"/>
      <c r="AIU11" s="4"/>
      <c r="AIV11" s="4"/>
      <c r="AIW11" s="4"/>
      <c r="AIX11" s="4"/>
      <c r="AIY11" s="4"/>
      <c r="AIZ11" s="4"/>
      <c r="AJA11" s="4"/>
      <c r="AJB11" s="4"/>
      <c r="AJC11" s="4"/>
      <c r="AJD11" s="4"/>
      <c r="AJE11" s="4"/>
      <c r="AJF11" s="4"/>
      <c r="AJG11" s="4"/>
      <c r="AJH11" s="4"/>
      <c r="AJI11" s="4"/>
      <c r="AJJ11" s="4"/>
      <c r="AJK11" s="4"/>
      <c r="AJL11" s="4"/>
      <c r="AJM11" s="4"/>
      <c r="AJN11" s="4"/>
      <c r="AJO11" s="4"/>
      <c r="AJP11" s="4"/>
      <c r="AJQ11" s="4"/>
      <c r="AJR11" s="4"/>
      <c r="AJS11" s="4"/>
      <c r="AJT11" s="4"/>
      <c r="AJU11" s="4"/>
      <c r="AJV11" s="4"/>
      <c r="AJW11" s="4"/>
      <c r="AJX11" s="4"/>
      <c r="AJY11" s="4"/>
      <c r="AJZ11" s="4"/>
      <c r="AKA11" s="4"/>
      <c r="AKB11" s="4"/>
      <c r="AKC11" s="4"/>
      <c r="AKD11" s="4"/>
      <c r="AKE11" s="4"/>
      <c r="AKF11" s="4"/>
      <c r="AKG11" s="4"/>
      <c r="AKH11" s="4"/>
      <c r="AKI11" s="4"/>
      <c r="AKJ11" s="4"/>
      <c r="AKK11" s="4"/>
      <c r="AKL11" s="4"/>
      <c r="AKM11" s="4"/>
      <c r="AKN11" s="4"/>
      <c r="AKO11" s="4"/>
      <c r="AKP11" s="4"/>
      <c r="AKQ11" s="4"/>
      <c r="AKR11" s="4"/>
      <c r="AKS11" s="4"/>
      <c r="AKT11" s="4"/>
      <c r="AKU11" s="4"/>
      <c r="AKV11" s="4"/>
      <c r="AKW11" s="4"/>
      <c r="AKX11" s="4"/>
      <c r="AKY11" s="4"/>
      <c r="AKZ11" s="4"/>
      <c r="ALA11" s="4"/>
      <c r="ALB11" s="4"/>
      <c r="ALC11" s="4"/>
      <c r="ALD11" s="4"/>
      <c r="ALE11" s="4"/>
      <c r="ALF11" s="4"/>
      <c r="ALG11" s="4"/>
      <c r="ALH11" s="4"/>
      <c r="ALI11" s="4"/>
      <c r="ALJ11" s="4"/>
      <c r="ALK11" s="4"/>
      <c r="ALL11" s="4"/>
      <c r="ALM11" s="4"/>
      <c r="ALN11" s="4"/>
      <c r="ALO11" s="4"/>
      <c r="ALP11" s="4"/>
      <c r="ALQ11" s="4"/>
      <c r="ALR11" s="4"/>
      <c r="ALS11" s="4"/>
      <c r="ALT11" s="4"/>
      <c r="ALU11" s="4"/>
      <c r="ALV11" s="4"/>
      <c r="ALW11" s="4"/>
      <c r="ALX11" s="4"/>
      <c r="ALY11" s="4"/>
      <c r="ALZ11" s="4"/>
      <c r="AMA11" s="4"/>
      <c r="AMB11" s="4"/>
      <c r="AMC11" s="4"/>
      <c r="AMD11" s="4"/>
      <c r="AME11" s="4"/>
      <c r="AMF11" s="4"/>
    </row>
    <row r="12" spans="1:1020" s="13" customFormat="1" x14ac:dyDescent="0.2">
      <c r="A12" s="20" t="s">
        <v>36</v>
      </c>
      <c r="B12" s="20" t="s">
        <v>37</v>
      </c>
      <c r="C12" s="20">
        <v>78</v>
      </c>
      <c r="D12" s="20">
        <f>__Anonymous_Sheet_DB__0[[#This Row],[Sloupec3]]*0.7</f>
        <v>54.599999999999994</v>
      </c>
      <c r="E12" s="20">
        <f>C12*0.8</f>
        <v>62.400000000000006</v>
      </c>
      <c r="F12" s="20">
        <v>55</v>
      </c>
      <c r="G12" s="20">
        <v>22</v>
      </c>
      <c r="H12" s="20">
        <f>__Anonymous_Sheet_DB__0[[#This Row],[Sloupec6]]*__Anonymous_Sheet_DB__0[[#This Row],[Sloupec7]]</f>
        <v>1210</v>
      </c>
      <c r="I12" s="20">
        <f>_xlfn.RANK.AVG(__Anonymous_Sheet_DB__0[[#This Row],[Sloupec8]],__Anonymous_Sheet_DB__0[[#All],[Sloupec8]],0)</f>
        <v>8</v>
      </c>
      <c r="J12" s="20">
        <v>8.65</v>
      </c>
      <c r="K12" s="20">
        <f>_xlfn.RANK.AVG(__Anonymous_Sheet_DB__0[[#This Row],[Sloupec10]],__Anonymous_Sheet_DB__0[[#All],[Sloupec10]],1)</f>
        <v>6</v>
      </c>
      <c r="L12" s="20">
        <v>40.1</v>
      </c>
      <c r="M12" s="20">
        <f>_xlfn.RANK.AVG(__Anonymous_Sheet_DB__0[[#This Row],[Sloupec12]],__Anonymous_Sheet_DB__0[[#All],[Sloupec12]],0)</f>
        <v>3</v>
      </c>
      <c r="N12" s="20">
        <v>20</v>
      </c>
      <c r="O12" s="20">
        <f>_xlfn.RANK.AVG(__Anonymous_Sheet_DB__0[[#This Row],[Sloupec14]],__Anonymous_Sheet_DB__0[[#All],[Sloupec14]],0)</f>
        <v>7</v>
      </c>
      <c r="P12" s="20">
        <v>16</v>
      </c>
      <c r="Q12" s="20">
        <f>_xlfn.RANK.AVG(__Anonymous_Sheet_DB__0[[#This Row],[Sloupec16]],__Anonymous_Sheet_DB__0[[#All],[Sloupec16]],0)</f>
        <v>7.5</v>
      </c>
      <c r="R12" s="20">
        <f>SUM(__Anonymous_Sheet_DB__0[[#This Row],[Sloupec9]],__Anonymous_Sheet_DB__0[[#This Row],[Sloupec11]],__Anonymous_Sheet_DB__0[[#This Row],[Sloupec13]],__Anonymous_Sheet_DB__0[[#This Row],[Sloupec15]],__Anonymous_Sheet_DB__0[[#This Row],[Sloupec17]])</f>
        <v>31.5</v>
      </c>
      <c r="S12" s="20">
        <f>RANK(__Anonymous_Sheet_DB__0[[#This Row],[Sloupec18]],__Anonymous_Sheet_DB__0[[#All],[Sloupec18]],1)</f>
        <v>8</v>
      </c>
    </row>
    <row r="13" spans="1:1020" x14ac:dyDescent="0.2">
      <c r="A13" s="12" t="s">
        <v>31</v>
      </c>
      <c r="B13" s="12" t="s">
        <v>49</v>
      </c>
      <c r="C13" s="12">
        <v>41</v>
      </c>
      <c r="D13" s="12">
        <f>__Anonymous_Sheet_DB__0[[#This Row],[Sloupec3]]*0.7</f>
        <v>28.7</v>
      </c>
      <c r="E13" s="12">
        <f>C13*0.8</f>
        <v>32.800000000000004</v>
      </c>
      <c r="F13" s="12">
        <v>29</v>
      </c>
      <c r="G13" s="12">
        <v>7</v>
      </c>
      <c r="H13" s="12">
        <f>__Anonymous_Sheet_DB__0[[#This Row],[Sloupec6]]*__Anonymous_Sheet_DB__0[[#This Row],[Sloupec7]]</f>
        <v>203</v>
      </c>
      <c r="I13" s="12">
        <f>_xlfn.RANK.AVG(__Anonymous_Sheet_DB__0[[#This Row],[Sloupec8]],__Anonymous_Sheet_DB__0[[#All],[Sloupec8]],0)</f>
        <v>9</v>
      </c>
      <c r="J13" s="12">
        <v>16.260000000000002</v>
      </c>
      <c r="K13" s="12">
        <f>_xlfn.RANK.AVG(__Anonymous_Sheet_DB__0[[#This Row],[Sloupec10]],__Anonymous_Sheet_DB__0[[#All],[Sloupec10]],1)</f>
        <v>9</v>
      </c>
      <c r="L13" s="12">
        <v>0</v>
      </c>
      <c r="M13" s="12">
        <f>_xlfn.RANK.AVG(__Anonymous_Sheet_DB__0[[#This Row],[Sloupec12]],__Anonymous_Sheet_DB__0[[#All],[Sloupec12]],0)</f>
        <v>9</v>
      </c>
      <c r="N13" s="12">
        <v>0</v>
      </c>
      <c r="O13" s="12">
        <f>_xlfn.RANK.AVG(__Anonymous_Sheet_DB__0[[#This Row],[Sloupec14]],__Anonymous_Sheet_DB__0[[#All],[Sloupec14]],0)</f>
        <v>9</v>
      </c>
      <c r="P13" s="12">
        <v>0</v>
      </c>
      <c r="Q13" s="12">
        <f>_xlfn.RANK.AVG(__Anonymous_Sheet_DB__0[[#This Row],[Sloupec16]],__Anonymous_Sheet_DB__0[[#All],[Sloupec16]],0)</f>
        <v>9</v>
      </c>
      <c r="R13" s="12">
        <f>SUM(__Anonymous_Sheet_DB__0[[#This Row],[Sloupec9]],__Anonymous_Sheet_DB__0[[#This Row],[Sloupec11]],__Anonymous_Sheet_DB__0[[#This Row],[Sloupec13]],__Anonymous_Sheet_DB__0[[#This Row],[Sloupec15]],__Anonymous_Sheet_DB__0[[#This Row],[Sloupec17]])</f>
        <v>45</v>
      </c>
      <c r="S13" s="12">
        <f>RANK(__Anonymous_Sheet_DB__0[[#This Row],[Sloupec18]],__Anonymous_Sheet_DB__0[[#All],[Sloupec18]],1)</f>
        <v>9</v>
      </c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  <c r="PV13" s="4"/>
      <c r="PW13" s="4"/>
      <c r="PX13" s="4"/>
      <c r="PY13" s="4"/>
      <c r="PZ13" s="4"/>
      <c r="QA13" s="4"/>
      <c r="QB13" s="4"/>
      <c r="QC13" s="4"/>
      <c r="QD13" s="4"/>
      <c r="QE13" s="4"/>
      <c r="QF13" s="4"/>
      <c r="QG13" s="4"/>
      <c r="QH13" s="4"/>
      <c r="QI13" s="4"/>
      <c r="QJ13" s="4"/>
      <c r="QK13" s="4"/>
      <c r="QL13" s="4"/>
      <c r="QM13" s="4"/>
      <c r="QN13" s="4"/>
      <c r="QO13" s="4"/>
      <c r="QP13" s="4"/>
      <c r="QQ13" s="4"/>
      <c r="QR13" s="4"/>
      <c r="QS13" s="4"/>
      <c r="QT13" s="4"/>
      <c r="QU13" s="4"/>
      <c r="QV13" s="4"/>
      <c r="QW13" s="4"/>
      <c r="QX13" s="4"/>
      <c r="QY13" s="4"/>
      <c r="QZ13" s="4"/>
      <c r="RA13" s="4"/>
      <c r="RB13" s="4"/>
      <c r="RC13" s="4"/>
      <c r="RD13" s="4"/>
      <c r="RE13" s="4"/>
      <c r="RF13" s="4"/>
      <c r="RG13" s="4"/>
      <c r="RH13" s="4"/>
      <c r="RI13" s="4"/>
      <c r="RJ13" s="4"/>
      <c r="RK13" s="4"/>
      <c r="RL13" s="4"/>
      <c r="RM13" s="4"/>
      <c r="RN13" s="4"/>
      <c r="RO13" s="4"/>
      <c r="RP13" s="4"/>
      <c r="RQ13" s="4"/>
      <c r="RR13" s="4"/>
      <c r="RS13" s="4"/>
      <c r="RT13" s="4"/>
      <c r="RU13" s="4"/>
      <c r="RV13" s="4"/>
      <c r="RW13" s="4"/>
      <c r="RX13" s="4"/>
      <c r="RY13" s="4"/>
      <c r="RZ13" s="4"/>
      <c r="SA13" s="4"/>
      <c r="SB13" s="4"/>
      <c r="SC13" s="4"/>
      <c r="SD13" s="4"/>
      <c r="SE13" s="4"/>
      <c r="SF13" s="4"/>
      <c r="SG13" s="4"/>
      <c r="SH13" s="4"/>
      <c r="SI13" s="4"/>
      <c r="SJ13" s="4"/>
      <c r="SK13" s="4"/>
      <c r="SL13" s="4"/>
      <c r="SM13" s="4"/>
      <c r="SN13" s="4"/>
      <c r="SO13" s="4"/>
      <c r="SP13" s="4"/>
      <c r="SQ13" s="4"/>
      <c r="SR13" s="4"/>
      <c r="SS13" s="4"/>
      <c r="ST13" s="4"/>
      <c r="SU13" s="4"/>
      <c r="SV13" s="4"/>
      <c r="SW13" s="4"/>
      <c r="SX13" s="4"/>
      <c r="SY13" s="4"/>
      <c r="SZ13" s="4"/>
      <c r="TA13" s="4"/>
      <c r="TB13" s="4"/>
      <c r="TC13" s="4"/>
      <c r="TD13" s="4"/>
      <c r="TE13" s="4"/>
      <c r="TF13" s="4"/>
      <c r="TG13" s="4"/>
      <c r="TH13" s="4"/>
      <c r="TI13" s="4"/>
      <c r="TJ13" s="4"/>
      <c r="TK13" s="4"/>
      <c r="TL13" s="4"/>
      <c r="TM13" s="4"/>
      <c r="TN13" s="4"/>
      <c r="TO13" s="4"/>
      <c r="TP13" s="4"/>
      <c r="TQ13" s="4"/>
      <c r="TR13" s="4"/>
      <c r="TS13" s="4"/>
      <c r="TT13" s="4"/>
      <c r="TU13" s="4"/>
      <c r="TV13" s="4"/>
      <c r="TW13" s="4"/>
      <c r="TX13" s="4"/>
      <c r="TY13" s="4"/>
      <c r="TZ13" s="4"/>
      <c r="UA13" s="4"/>
      <c r="UB13" s="4"/>
      <c r="UC13" s="4"/>
      <c r="UD13" s="4"/>
      <c r="UE13" s="4"/>
      <c r="UF13" s="4"/>
      <c r="UG13" s="4"/>
      <c r="UH13" s="4"/>
      <c r="UI13" s="4"/>
      <c r="UJ13" s="4"/>
      <c r="UK13" s="4"/>
      <c r="UL13" s="4"/>
      <c r="UM13" s="4"/>
      <c r="UN13" s="4"/>
      <c r="UO13" s="4"/>
      <c r="UP13" s="4"/>
      <c r="UQ13" s="4"/>
      <c r="UR13" s="4"/>
      <c r="US13" s="4"/>
      <c r="UT13" s="4"/>
      <c r="UU13" s="4"/>
      <c r="UV13" s="4"/>
      <c r="UW13" s="4"/>
      <c r="UX13" s="4"/>
      <c r="UY13" s="4"/>
      <c r="UZ13" s="4"/>
      <c r="VA13" s="4"/>
      <c r="VB13" s="4"/>
      <c r="VC13" s="4"/>
      <c r="VD13" s="4"/>
      <c r="VE13" s="4"/>
      <c r="VF13" s="4"/>
      <c r="VG13" s="4"/>
      <c r="VH13" s="4"/>
      <c r="VI13" s="4"/>
      <c r="VJ13" s="4"/>
      <c r="VK13" s="4"/>
      <c r="VL13" s="4"/>
      <c r="VM13" s="4"/>
      <c r="VN13" s="4"/>
      <c r="VO13" s="4"/>
      <c r="VP13" s="4"/>
      <c r="VQ13" s="4"/>
      <c r="VR13" s="4"/>
      <c r="VS13" s="4"/>
      <c r="VT13" s="4"/>
      <c r="VU13" s="4"/>
      <c r="VV13" s="4"/>
      <c r="VW13" s="4"/>
      <c r="VX13" s="4"/>
      <c r="VY13" s="4"/>
      <c r="VZ13" s="4"/>
      <c r="WA13" s="4"/>
      <c r="WB13" s="4"/>
      <c r="WC13" s="4"/>
      <c r="WD13" s="4"/>
      <c r="WE13" s="4"/>
      <c r="WF13" s="4"/>
      <c r="WG13" s="4"/>
      <c r="WH13" s="4"/>
      <c r="WI13" s="4"/>
      <c r="WJ13" s="4"/>
      <c r="WK13" s="4"/>
      <c r="WL13" s="4"/>
      <c r="WM13" s="4"/>
      <c r="WN13" s="4"/>
      <c r="WO13" s="4"/>
      <c r="WP13" s="4"/>
      <c r="WQ13" s="4"/>
      <c r="WR13" s="4"/>
      <c r="WS13" s="4"/>
      <c r="WT13" s="4"/>
      <c r="WU13" s="4"/>
      <c r="WV13" s="4"/>
      <c r="WW13" s="4"/>
      <c r="WX13" s="4"/>
      <c r="WY13" s="4"/>
      <c r="WZ13" s="4"/>
      <c r="XA13" s="4"/>
      <c r="XB13" s="4"/>
      <c r="XC13" s="4"/>
      <c r="XD13" s="4"/>
      <c r="XE13" s="4"/>
      <c r="XF13" s="4"/>
      <c r="XG13" s="4"/>
      <c r="XH13" s="4"/>
      <c r="XI13" s="4"/>
      <c r="XJ13" s="4"/>
      <c r="XK13" s="4"/>
      <c r="XL13" s="4"/>
      <c r="XM13" s="4"/>
      <c r="XN13" s="4"/>
      <c r="XO13" s="4"/>
      <c r="XP13" s="4"/>
      <c r="XQ13" s="4"/>
      <c r="XR13" s="4"/>
      <c r="XS13" s="4"/>
      <c r="XT13" s="4"/>
      <c r="XU13" s="4"/>
      <c r="XV13" s="4"/>
      <c r="XW13" s="4"/>
      <c r="XX13" s="4"/>
      <c r="XY13" s="4"/>
      <c r="XZ13" s="4"/>
      <c r="YA13" s="4"/>
      <c r="YB13" s="4"/>
      <c r="YC13" s="4"/>
      <c r="YD13" s="4"/>
      <c r="YE13" s="4"/>
      <c r="YF13" s="4"/>
      <c r="YG13" s="4"/>
      <c r="YH13" s="4"/>
      <c r="YI13" s="4"/>
      <c r="YJ13" s="4"/>
      <c r="YK13" s="4"/>
      <c r="YL13" s="4"/>
      <c r="YM13" s="4"/>
      <c r="YN13" s="4"/>
      <c r="YO13" s="4"/>
      <c r="YP13" s="4"/>
      <c r="YQ13" s="4"/>
      <c r="YR13" s="4"/>
      <c r="YS13" s="4"/>
      <c r="YT13" s="4"/>
      <c r="YU13" s="4"/>
      <c r="YV13" s="4"/>
      <c r="YW13" s="4"/>
      <c r="YX13" s="4"/>
      <c r="YY13" s="4"/>
      <c r="YZ13" s="4"/>
      <c r="ZA13" s="4"/>
      <c r="ZB13" s="4"/>
      <c r="ZC13" s="4"/>
      <c r="ZD13" s="4"/>
      <c r="ZE13" s="4"/>
      <c r="ZF13" s="4"/>
      <c r="ZG13" s="4"/>
      <c r="ZH13" s="4"/>
      <c r="ZI13" s="4"/>
      <c r="ZJ13" s="4"/>
      <c r="ZK13" s="4"/>
      <c r="ZL13" s="4"/>
      <c r="ZM13" s="4"/>
      <c r="ZN13" s="4"/>
      <c r="ZO13" s="4"/>
      <c r="ZP13" s="4"/>
      <c r="ZQ13" s="4"/>
      <c r="ZR13" s="4"/>
      <c r="ZS13" s="4"/>
      <c r="ZT13" s="4"/>
      <c r="ZU13" s="4"/>
      <c r="ZV13" s="4"/>
      <c r="ZW13" s="4"/>
      <c r="ZX13" s="4"/>
      <c r="ZY13" s="4"/>
      <c r="ZZ13" s="4"/>
      <c r="AAA13" s="4"/>
      <c r="AAB13" s="4"/>
      <c r="AAC13" s="4"/>
      <c r="AAD13" s="4"/>
      <c r="AAE13" s="4"/>
      <c r="AAF13" s="4"/>
      <c r="AAG13" s="4"/>
      <c r="AAH13" s="4"/>
      <c r="AAI13" s="4"/>
      <c r="AAJ13" s="4"/>
      <c r="AAK13" s="4"/>
      <c r="AAL13" s="4"/>
      <c r="AAM13" s="4"/>
      <c r="AAN13" s="4"/>
      <c r="AAO13" s="4"/>
      <c r="AAP13" s="4"/>
      <c r="AAQ13" s="4"/>
      <c r="AAR13" s="4"/>
      <c r="AAS13" s="4"/>
      <c r="AAT13" s="4"/>
      <c r="AAU13" s="4"/>
      <c r="AAV13" s="4"/>
      <c r="AAW13" s="4"/>
      <c r="AAX13" s="4"/>
      <c r="AAY13" s="4"/>
      <c r="AAZ13" s="4"/>
      <c r="ABA13" s="4"/>
      <c r="ABB13" s="4"/>
      <c r="ABC13" s="4"/>
      <c r="ABD13" s="4"/>
      <c r="ABE13" s="4"/>
      <c r="ABF13" s="4"/>
      <c r="ABG13" s="4"/>
      <c r="ABH13" s="4"/>
      <c r="ABI13" s="4"/>
      <c r="ABJ13" s="4"/>
      <c r="ABK13" s="4"/>
      <c r="ABL13" s="4"/>
      <c r="ABM13" s="4"/>
      <c r="ABN13" s="4"/>
      <c r="ABO13" s="4"/>
      <c r="ABP13" s="4"/>
      <c r="ABQ13" s="4"/>
      <c r="ABR13" s="4"/>
      <c r="ABS13" s="4"/>
      <c r="ABT13" s="4"/>
      <c r="ABU13" s="4"/>
      <c r="ABV13" s="4"/>
      <c r="ABW13" s="4"/>
      <c r="ABX13" s="4"/>
      <c r="ABY13" s="4"/>
      <c r="ABZ13" s="4"/>
      <c r="ACA13" s="4"/>
      <c r="ACB13" s="4"/>
      <c r="ACC13" s="4"/>
      <c r="ACD13" s="4"/>
      <c r="ACE13" s="4"/>
      <c r="ACF13" s="4"/>
      <c r="ACG13" s="4"/>
      <c r="ACH13" s="4"/>
      <c r="ACI13" s="4"/>
      <c r="ACJ13" s="4"/>
      <c r="ACK13" s="4"/>
      <c r="ACL13" s="4"/>
      <c r="ACM13" s="4"/>
      <c r="ACN13" s="4"/>
      <c r="ACO13" s="4"/>
      <c r="ACP13" s="4"/>
      <c r="ACQ13" s="4"/>
      <c r="ACR13" s="4"/>
      <c r="ACS13" s="4"/>
      <c r="ACT13" s="4"/>
      <c r="ACU13" s="4"/>
      <c r="ACV13" s="4"/>
      <c r="ACW13" s="4"/>
      <c r="ACX13" s="4"/>
      <c r="ACY13" s="4"/>
      <c r="ACZ13" s="4"/>
      <c r="ADA13" s="4"/>
      <c r="ADB13" s="4"/>
      <c r="ADC13" s="4"/>
      <c r="ADD13" s="4"/>
      <c r="ADE13" s="4"/>
      <c r="ADF13" s="4"/>
      <c r="ADG13" s="4"/>
      <c r="ADH13" s="4"/>
      <c r="ADI13" s="4"/>
      <c r="ADJ13" s="4"/>
      <c r="ADK13" s="4"/>
      <c r="ADL13" s="4"/>
      <c r="ADM13" s="4"/>
      <c r="ADN13" s="4"/>
      <c r="ADO13" s="4"/>
      <c r="ADP13" s="4"/>
      <c r="ADQ13" s="4"/>
      <c r="ADR13" s="4"/>
      <c r="ADS13" s="4"/>
      <c r="ADT13" s="4"/>
      <c r="ADU13" s="4"/>
      <c r="ADV13" s="4"/>
      <c r="ADW13" s="4"/>
      <c r="ADX13" s="4"/>
      <c r="ADY13" s="4"/>
      <c r="ADZ13" s="4"/>
      <c r="AEA13" s="4"/>
      <c r="AEB13" s="4"/>
      <c r="AEC13" s="4"/>
      <c r="AED13" s="4"/>
      <c r="AEE13" s="4"/>
      <c r="AEF13" s="4"/>
      <c r="AEG13" s="4"/>
      <c r="AEH13" s="4"/>
      <c r="AEI13" s="4"/>
      <c r="AEJ13" s="4"/>
      <c r="AEK13" s="4"/>
      <c r="AEL13" s="4"/>
      <c r="AEM13" s="4"/>
      <c r="AEN13" s="4"/>
      <c r="AEO13" s="4"/>
      <c r="AEP13" s="4"/>
      <c r="AEQ13" s="4"/>
      <c r="AER13" s="4"/>
      <c r="AES13" s="4"/>
      <c r="AET13" s="4"/>
      <c r="AEU13" s="4"/>
      <c r="AEV13" s="4"/>
      <c r="AEW13" s="4"/>
      <c r="AEX13" s="4"/>
      <c r="AEY13" s="4"/>
      <c r="AEZ13" s="4"/>
      <c r="AFA13" s="4"/>
      <c r="AFB13" s="4"/>
      <c r="AFC13" s="4"/>
      <c r="AFD13" s="4"/>
      <c r="AFE13" s="4"/>
      <c r="AFF13" s="4"/>
      <c r="AFG13" s="4"/>
      <c r="AFH13" s="4"/>
      <c r="AFI13" s="4"/>
      <c r="AFJ13" s="4"/>
      <c r="AFK13" s="4"/>
      <c r="AFL13" s="4"/>
      <c r="AFM13" s="4"/>
      <c r="AFN13" s="4"/>
      <c r="AFO13" s="4"/>
      <c r="AFP13" s="4"/>
      <c r="AFQ13" s="4"/>
      <c r="AFR13" s="4"/>
      <c r="AFS13" s="4"/>
      <c r="AFT13" s="4"/>
      <c r="AFU13" s="4"/>
      <c r="AFV13" s="4"/>
      <c r="AFW13" s="4"/>
      <c r="AFX13" s="4"/>
      <c r="AFY13" s="4"/>
      <c r="AFZ13" s="4"/>
      <c r="AGA13" s="4"/>
      <c r="AGB13" s="4"/>
      <c r="AGC13" s="4"/>
      <c r="AGD13" s="4"/>
      <c r="AGE13" s="4"/>
      <c r="AGF13" s="4"/>
      <c r="AGG13" s="4"/>
      <c r="AGH13" s="4"/>
      <c r="AGI13" s="4"/>
      <c r="AGJ13" s="4"/>
      <c r="AGK13" s="4"/>
      <c r="AGL13" s="4"/>
      <c r="AGM13" s="4"/>
      <c r="AGN13" s="4"/>
      <c r="AGO13" s="4"/>
      <c r="AGP13" s="4"/>
      <c r="AGQ13" s="4"/>
      <c r="AGR13" s="4"/>
      <c r="AGS13" s="4"/>
      <c r="AGT13" s="4"/>
      <c r="AGU13" s="4"/>
      <c r="AGV13" s="4"/>
      <c r="AGW13" s="4"/>
      <c r="AGX13" s="4"/>
      <c r="AGY13" s="4"/>
      <c r="AGZ13" s="4"/>
      <c r="AHA13" s="4"/>
      <c r="AHB13" s="4"/>
      <c r="AHC13" s="4"/>
      <c r="AHD13" s="4"/>
      <c r="AHE13" s="4"/>
      <c r="AHF13" s="4"/>
      <c r="AHG13" s="4"/>
      <c r="AHH13" s="4"/>
      <c r="AHI13" s="4"/>
      <c r="AHJ13" s="4"/>
      <c r="AHK13" s="4"/>
      <c r="AHL13" s="4"/>
      <c r="AHM13" s="4"/>
      <c r="AHN13" s="4"/>
      <c r="AHO13" s="4"/>
      <c r="AHP13" s="4"/>
      <c r="AHQ13" s="4"/>
      <c r="AHR13" s="4"/>
      <c r="AHS13" s="4"/>
      <c r="AHT13" s="4"/>
      <c r="AHU13" s="4"/>
      <c r="AHV13" s="4"/>
      <c r="AHW13" s="4"/>
      <c r="AHX13" s="4"/>
      <c r="AHY13" s="4"/>
      <c r="AHZ13" s="4"/>
      <c r="AIA13" s="4"/>
      <c r="AIB13" s="4"/>
      <c r="AIC13" s="4"/>
      <c r="AID13" s="4"/>
      <c r="AIE13" s="4"/>
      <c r="AIF13" s="4"/>
      <c r="AIG13" s="4"/>
      <c r="AIH13" s="4"/>
      <c r="AII13" s="4"/>
      <c r="AIJ13" s="4"/>
      <c r="AIK13" s="4"/>
      <c r="AIL13" s="4"/>
      <c r="AIM13" s="4"/>
      <c r="AIN13" s="4"/>
      <c r="AIO13" s="4"/>
      <c r="AIP13" s="4"/>
      <c r="AIQ13" s="4"/>
      <c r="AIR13" s="4"/>
      <c r="AIS13" s="4"/>
      <c r="AIT13" s="4"/>
      <c r="AIU13" s="4"/>
      <c r="AIV13" s="4"/>
      <c r="AIW13" s="4"/>
      <c r="AIX13" s="4"/>
      <c r="AIY13" s="4"/>
      <c r="AIZ13" s="4"/>
      <c r="AJA13" s="4"/>
      <c r="AJB13" s="4"/>
      <c r="AJC13" s="4"/>
      <c r="AJD13" s="4"/>
      <c r="AJE13" s="4"/>
      <c r="AJF13" s="4"/>
      <c r="AJG13" s="4"/>
      <c r="AJH13" s="4"/>
      <c r="AJI13" s="4"/>
      <c r="AJJ13" s="4"/>
      <c r="AJK13" s="4"/>
      <c r="AJL13" s="4"/>
      <c r="AJM13" s="4"/>
      <c r="AJN13" s="4"/>
      <c r="AJO13" s="4"/>
      <c r="AJP13" s="4"/>
      <c r="AJQ13" s="4"/>
      <c r="AJR13" s="4"/>
      <c r="AJS13" s="4"/>
      <c r="AJT13" s="4"/>
      <c r="AJU13" s="4"/>
      <c r="AJV13" s="4"/>
      <c r="AJW13" s="4"/>
      <c r="AJX13" s="4"/>
      <c r="AJY13" s="4"/>
      <c r="AJZ13" s="4"/>
      <c r="AKA13" s="4"/>
      <c r="AKB13" s="4"/>
      <c r="AKC13" s="4"/>
      <c r="AKD13" s="4"/>
      <c r="AKE13" s="4"/>
      <c r="AKF13" s="4"/>
      <c r="AKG13" s="4"/>
      <c r="AKH13" s="4"/>
      <c r="AKI13" s="4"/>
      <c r="AKJ13" s="4"/>
      <c r="AKK13" s="4"/>
      <c r="AKL13" s="4"/>
      <c r="AKM13" s="4"/>
      <c r="AKN13" s="4"/>
      <c r="AKO13" s="4"/>
      <c r="AKP13" s="4"/>
      <c r="AKQ13" s="4"/>
      <c r="AKR13" s="4"/>
      <c r="AKS13" s="4"/>
      <c r="AKT13" s="4"/>
      <c r="AKU13" s="4"/>
      <c r="AKV13" s="4"/>
      <c r="AKW13" s="4"/>
      <c r="AKX13" s="4"/>
      <c r="AKY13" s="4"/>
      <c r="AKZ13" s="4"/>
      <c r="ALA13" s="4"/>
      <c r="ALB13" s="4"/>
      <c r="ALC13" s="4"/>
      <c r="ALD13" s="4"/>
      <c r="ALE13" s="4"/>
      <c r="ALF13" s="4"/>
      <c r="ALG13" s="4"/>
      <c r="ALH13" s="4"/>
      <c r="ALI13" s="4"/>
      <c r="ALJ13" s="4"/>
      <c r="ALK13" s="4"/>
      <c r="ALL13" s="4"/>
      <c r="ALM13" s="4"/>
      <c r="ALN13" s="4"/>
      <c r="ALO13" s="4"/>
      <c r="ALP13" s="4"/>
      <c r="ALQ13" s="4"/>
      <c r="ALR13" s="4"/>
      <c r="ALS13" s="4"/>
      <c r="ALT13" s="4"/>
      <c r="ALU13" s="4"/>
      <c r="ALV13" s="4"/>
      <c r="ALW13" s="4"/>
      <c r="ALX13" s="4"/>
      <c r="ALY13" s="4"/>
      <c r="ALZ13" s="4"/>
      <c r="AMA13" s="4"/>
      <c r="AMB13" s="4"/>
      <c r="AMC13" s="4"/>
      <c r="AMD13" s="4"/>
      <c r="AME13" s="4"/>
      <c r="AMF13" s="4"/>
    </row>
    <row r="14" spans="1:1020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6"/>
      <c r="L14" s="5"/>
      <c r="M14" s="5"/>
      <c r="N14" s="5"/>
      <c r="O14" s="5"/>
      <c r="P14" s="5"/>
      <c r="Q14" s="5"/>
      <c r="R14" s="5"/>
      <c r="S14" s="5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  <c r="PV14" s="4"/>
      <c r="PW14" s="4"/>
      <c r="PX14" s="4"/>
      <c r="PY14" s="4"/>
      <c r="PZ14" s="4"/>
      <c r="QA14" s="4"/>
      <c r="QB14" s="4"/>
      <c r="QC14" s="4"/>
      <c r="QD14" s="4"/>
      <c r="QE14" s="4"/>
      <c r="QF14" s="4"/>
      <c r="QG14" s="4"/>
      <c r="QH14" s="4"/>
      <c r="QI14" s="4"/>
      <c r="QJ14" s="4"/>
      <c r="QK14" s="4"/>
      <c r="QL14" s="4"/>
      <c r="QM14" s="4"/>
      <c r="QN14" s="4"/>
      <c r="QO14" s="4"/>
      <c r="QP14" s="4"/>
      <c r="QQ14" s="4"/>
      <c r="QR14" s="4"/>
      <c r="QS14" s="4"/>
      <c r="QT14" s="4"/>
      <c r="QU14" s="4"/>
      <c r="QV14" s="4"/>
      <c r="QW14" s="4"/>
      <c r="QX14" s="4"/>
      <c r="QY14" s="4"/>
      <c r="QZ14" s="4"/>
      <c r="RA14" s="4"/>
      <c r="RB14" s="4"/>
      <c r="RC14" s="4"/>
      <c r="RD14" s="4"/>
      <c r="RE14" s="4"/>
      <c r="RF14" s="4"/>
      <c r="RG14" s="4"/>
      <c r="RH14" s="4"/>
      <c r="RI14" s="4"/>
      <c r="RJ14" s="4"/>
      <c r="RK14" s="4"/>
      <c r="RL14" s="4"/>
      <c r="RM14" s="4"/>
      <c r="RN14" s="4"/>
      <c r="RO14" s="4"/>
      <c r="RP14" s="4"/>
      <c r="RQ14" s="4"/>
      <c r="RR14" s="4"/>
      <c r="RS14" s="4"/>
      <c r="RT14" s="4"/>
      <c r="RU14" s="4"/>
      <c r="RV14" s="4"/>
      <c r="RW14" s="4"/>
      <c r="RX14" s="4"/>
      <c r="RY14" s="4"/>
      <c r="RZ14" s="4"/>
      <c r="SA14" s="4"/>
      <c r="SB14" s="4"/>
      <c r="SC14" s="4"/>
      <c r="SD14" s="4"/>
      <c r="SE14" s="4"/>
      <c r="SF14" s="4"/>
      <c r="SG14" s="4"/>
      <c r="SH14" s="4"/>
      <c r="SI14" s="4"/>
      <c r="SJ14" s="4"/>
      <c r="SK14" s="4"/>
      <c r="SL14" s="4"/>
      <c r="SM14" s="4"/>
      <c r="SN14" s="4"/>
      <c r="SO14" s="4"/>
      <c r="SP14" s="4"/>
      <c r="SQ14" s="4"/>
      <c r="SR14" s="4"/>
      <c r="SS14" s="4"/>
      <c r="ST14" s="4"/>
      <c r="SU14" s="4"/>
      <c r="SV14" s="4"/>
      <c r="SW14" s="4"/>
      <c r="SX14" s="4"/>
      <c r="SY14" s="4"/>
      <c r="SZ14" s="4"/>
      <c r="TA14" s="4"/>
      <c r="TB14" s="4"/>
      <c r="TC14" s="4"/>
      <c r="TD14" s="4"/>
      <c r="TE14" s="4"/>
      <c r="TF14" s="4"/>
      <c r="TG14" s="4"/>
      <c r="TH14" s="4"/>
      <c r="TI14" s="4"/>
      <c r="TJ14" s="4"/>
      <c r="TK14" s="4"/>
      <c r="TL14" s="4"/>
      <c r="TM14" s="4"/>
      <c r="TN14" s="4"/>
      <c r="TO14" s="4"/>
      <c r="TP14" s="4"/>
      <c r="TQ14" s="4"/>
      <c r="TR14" s="4"/>
      <c r="TS14" s="4"/>
      <c r="TT14" s="4"/>
      <c r="TU14" s="4"/>
      <c r="TV14" s="4"/>
      <c r="TW14" s="4"/>
      <c r="TX14" s="4"/>
      <c r="TY14" s="4"/>
      <c r="TZ14" s="4"/>
      <c r="UA14" s="4"/>
      <c r="UB14" s="4"/>
      <c r="UC14" s="4"/>
      <c r="UD14" s="4"/>
      <c r="UE14" s="4"/>
      <c r="UF14" s="4"/>
      <c r="UG14" s="4"/>
      <c r="UH14" s="4"/>
      <c r="UI14" s="4"/>
      <c r="UJ14" s="4"/>
      <c r="UK14" s="4"/>
      <c r="UL14" s="4"/>
      <c r="UM14" s="4"/>
      <c r="UN14" s="4"/>
      <c r="UO14" s="4"/>
      <c r="UP14" s="4"/>
      <c r="UQ14" s="4"/>
      <c r="UR14" s="4"/>
      <c r="US14" s="4"/>
      <c r="UT14" s="4"/>
      <c r="UU14" s="4"/>
      <c r="UV14" s="4"/>
      <c r="UW14" s="4"/>
      <c r="UX14" s="4"/>
      <c r="UY14" s="4"/>
      <c r="UZ14" s="4"/>
      <c r="VA14" s="4"/>
      <c r="VB14" s="4"/>
      <c r="VC14" s="4"/>
      <c r="VD14" s="4"/>
      <c r="VE14" s="4"/>
      <c r="VF14" s="4"/>
      <c r="VG14" s="4"/>
      <c r="VH14" s="4"/>
      <c r="VI14" s="4"/>
      <c r="VJ14" s="4"/>
      <c r="VK14" s="4"/>
      <c r="VL14" s="4"/>
      <c r="VM14" s="4"/>
      <c r="VN14" s="4"/>
      <c r="VO14" s="4"/>
      <c r="VP14" s="4"/>
      <c r="VQ14" s="4"/>
      <c r="VR14" s="4"/>
      <c r="VS14" s="4"/>
      <c r="VT14" s="4"/>
      <c r="VU14" s="4"/>
      <c r="VV14" s="4"/>
      <c r="VW14" s="4"/>
      <c r="VX14" s="4"/>
      <c r="VY14" s="4"/>
      <c r="VZ14" s="4"/>
      <c r="WA14" s="4"/>
      <c r="WB14" s="4"/>
      <c r="WC14" s="4"/>
      <c r="WD14" s="4"/>
      <c r="WE14" s="4"/>
      <c r="WF14" s="4"/>
      <c r="WG14" s="4"/>
      <c r="WH14" s="4"/>
      <c r="WI14" s="4"/>
      <c r="WJ14" s="4"/>
      <c r="WK14" s="4"/>
      <c r="WL14" s="4"/>
      <c r="WM14" s="4"/>
      <c r="WN14" s="4"/>
      <c r="WO14" s="4"/>
      <c r="WP14" s="4"/>
      <c r="WQ14" s="4"/>
      <c r="WR14" s="4"/>
      <c r="WS14" s="4"/>
      <c r="WT14" s="4"/>
      <c r="WU14" s="4"/>
      <c r="WV14" s="4"/>
      <c r="WW14" s="4"/>
      <c r="WX14" s="4"/>
      <c r="WY14" s="4"/>
      <c r="WZ14" s="4"/>
      <c r="XA14" s="4"/>
      <c r="XB14" s="4"/>
      <c r="XC14" s="4"/>
      <c r="XD14" s="4"/>
      <c r="XE14" s="4"/>
      <c r="XF14" s="4"/>
      <c r="XG14" s="4"/>
      <c r="XH14" s="4"/>
      <c r="XI14" s="4"/>
      <c r="XJ14" s="4"/>
      <c r="XK14" s="4"/>
      <c r="XL14" s="4"/>
      <c r="XM14" s="4"/>
      <c r="XN14" s="4"/>
      <c r="XO14" s="4"/>
      <c r="XP14" s="4"/>
      <c r="XQ14" s="4"/>
      <c r="XR14" s="4"/>
      <c r="XS14" s="4"/>
      <c r="XT14" s="4"/>
      <c r="XU14" s="4"/>
      <c r="XV14" s="4"/>
      <c r="XW14" s="4"/>
      <c r="XX14" s="4"/>
      <c r="XY14" s="4"/>
      <c r="XZ14" s="4"/>
      <c r="YA14" s="4"/>
      <c r="YB14" s="4"/>
      <c r="YC14" s="4"/>
      <c r="YD14" s="4"/>
      <c r="YE14" s="4"/>
      <c r="YF14" s="4"/>
      <c r="YG14" s="4"/>
      <c r="YH14" s="4"/>
      <c r="YI14" s="4"/>
      <c r="YJ14" s="4"/>
      <c r="YK14" s="4"/>
      <c r="YL14" s="4"/>
      <c r="YM14" s="4"/>
      <c r="YN14" s="4"/>
      <c r="YO14" s="4"/>
      <c r="YP14" s="4"/>
      <c r="YQ14" s="4"/>
      <c r="YR14" s="4"/>
      <c r="YS14" s="4"/>
      <c r="YT14" s="4"/>
      <c r="YU14" s="4"/>
      <c r="YV14" s="4"/>
      <c r="YW14" s="4"/>
      <c r="YX14" s="4"/>
      <c r="YY14" s="4"/>
      <c r="YZ14" s="4"/>
      <c r="ZA14" s="4"/>
      <c r="ZB14" s="4"/>
      <c r="ZC14" s="4"/>
      <c r="ZD14" s="4"/>
      <c r="ZE14" s="4"/>
      <c r="ZF14" s="4"/>
      <c r="ZG14" s="4"/>
      <c r="ZH14" s="4"/>
      <c r="ZI14" s="4"/>
      <c r="ZJ14" s="4"/>
      <c r="ZK14" s="4"/>
      <c r="ZL14" s="4"/>
      <c r="ZM14" s="4"/>
      <c r="ZN14" s="4"/>
      <c r="ZO14" s="4"/>
      <c r="ZP14" s="4"/>
      <c r="ZQ14" s="4"/>
      <c r="ZR14" s="4"/>
      <c r="ZS14" s="4"/>
      <c r="ZT14" s="4"/>
      <c r="ZU14" s="4"/>
      <c r="ZV14" s="4"/>
      <c r="ZW14" s="4"/>
      <c r="ZX14" s="4"/>
      <c r="ZY14" s="4"/>
      <c r="ZZ14" s="4"/>
      <c r="AAA14" s="4"/>
      <c r="AAB14" s="4"/>
      <c r="AAC14" s="4"/>
      <c r="AAD14" s="4"/>
      <c r="AAE14" s="4"/>
      <c r="AAF14" s="4"/>
      <c r="AAG14" s="4"/>
      <c r="AAH14" s="4"/>
      <c r="AAI14" s="4"/>
      <c r="AAJ14" s="4"/>
      <c r="AAK14" s="4"/>
      <c r="AAL14" s="4"/>
      <c r="AAM14" s="4"/>
      <c r="AAN14" s="4"/>
      <c r="AAO14" s="4"/>
      <c r="AAP14" s="4"/>
      <c r="AAQ14" s="4"/>
      <c r="AAR14" s="4"/>
      <c r="AAS14" s="4"/>
      <c r="AAT14" s="4"/>
      <c r="AAU14" s="4"/>
      <c r="AAV14" s="4"/>
      <c r="AAW14" s="4"/>
      <c r="AAX14" s="4"/>
      <c r="AAY14" s="4"/>
      <c r="AAZ14" s="4"/>
      <c r="ABA14" s="4"/>
      <c r="ABB14" s="4"/>
      <c r="ABC14" s="4"/>
      <c r="ABD14" s="4"/>
      <c r="ABE14" s="4"/>
      <c r="ABF14" s="4"/>
      <c r="ABG14" s="4"/>
      <c r="ABH14" s="4"/>
      <c r="ABI14" s="4"/>
      <c r="ABJ14" s="4"/>
      <c r="ABK14" s="4"/>
      <c r="ABL14" s="4"/>
      <c r="ABM14" s="4"/>
      <c r="ABN14" s="4"/>
      <c r="ABO14" s="4"/>
      <c r="ABP14" s="4"/>
      <c r="ABQ14" s="4"/>
      <c r="ABR14" s="4"/>
      <c r="ABS14" s="4"/>
      <c r="ABT14" s="4"/>
      <c r="ABU14" s="4"/>
      <c r="ABV14" s="4"/>
      <c r="ABW14" s="4"/>
      <c r="ABX14" s="4"/>
      <c r="ABY14" s="4"/>
      <c r="ABZ14" s="4"/>
      <c r="ACA14" s="4"/>
      <c r="ACB14" s="4"/>
      <c r="ACC14" s="4"/>
      <c r="ACD14" s="4"/>
      <c r="ACE14" s="4"/>
      <c r="ACF14" s="4"/>
      <c r="ACG14" s="4"/>
      <c r="ACH14" s="4"/>
      <c r="ACI14" s="4"/>
      <c r="ACJ14" s="4"/>
      <c r="ACK14" s="4"/>
      <c r="ACL14" s="4"/>
      <c r="ACM14" s="4"/>
      <c r="ACN14" s="4"/>
      <c r="ACO14" s="4"/>
      <c r="ACP14" s="4"/>
      <c r="ACQ14" s="4"/>
      <c r="ACR14" s="4"/>
      <c r="ACS14" s="4"/>
      <c r="ACT14" s="4"/>
      <c r="ACU14" s="4"/>
      <c r="ACV14" s="4"/>
      <c r="ACW14" s="4"/>
      <c r="ACX14" s="4"/>
      <c r="ACY14" s="4"/>
      <c r="ACZ14" s="4"/>
      <c r="ADA14" s="4"/>
      <c r="ADB14" s="4"/>
      <c r="ADC14" s="4"/>
      <c r="ADD14" s="4"/>
      <c r="ADE14" s="4"/>
      <c r="ADF14" s="4"/>
      <c r="ADG14" s="4"/>
      <c r="ADH14" s="4"/>
      <c r="ADI14" s="4"/>
      <c r="ADJ14" s="4"/>
      <c r="ADK14" s="4"/>
      <c r="ADL14" s="4"/>
      <c r="ADM14" s="4"/>
      <c r="ADN14" s="4"/>
      <c r="ADO14" s="4"/>
      <c r="ADP14" s="4"/>
      <c r="ADQ14" s="4"/>
      <c r="ADR14" s="4"/>
      <c r="ADS14" s="4"/>
      <c r="ADT14" s="4"/>
      <c r="ADU14" s="4"/>
      <c r="ADV14" s="4"/>
      <c r="ADW14" s="4"/>
      <c r="ADX14" s="4"/>
      <c r="ADY14" s="4"/>
      <c r="ADZ14" s="4"/>
      <c r="AEA14" s="4"/>
      <c r="AEB14" s="4"/>
      <c r="AEC14" s="4"/>
      <c r="AED14" s="4"/>
      <c r="AEE14" s="4"/>
      <c r="AEF14" s="4"/>
      <c r="AEG14" s="4"/>
      <c r="AEH14" s="4"/>
      <c r="AEI14" s="4"/>
      <c r="AEJ14" s="4"/>
      <c r="AEK14" s="4"/>
      <c r="AEL14" s="4"/>
      <c r="AEM14" s="4"/>
      <c r="AEN14" s="4"/>
      <c r="AEO14" s="4"/>
      <c r="AEP14" s="4"/>
      <c r="AEQ14" s="4"/>
      <c r="AER14" s="4"/>
      <c r="AES14" s="4"/>
      <c r="AET14" s="4"/>
      <c r="AEU14" s="4"/>
      <c r="AEV14" s="4"/>
      <c r="AEW14" s="4"/>
      <c r="AEX14" s="4"/>
      <c r="AEY14" s="4"/>
      <c r="AEZ14" s="4"/>
      <c r="AFA14" s="4"/>
      <c r="AFB14" s="4"/>
      <c r="AFC14" s="4"/>
      <c r="AFD14" s="4"/>
      <c r="AFE14" s="4"/>
      <c r="AFF14" s="4"/>
      <c r="AFG14" s="4"/>
      <c r="AFH14" s="4"/>
      <c r="AFI14" s="4"/>
      <c r="AFJ14" s="4"/>
      <c r="AFK14" s="4"/>
      <c r="AFL14" s="4"/>
      <c r="AFM14" s="4"/>
      <c r="AFN14" s="4"/>
      <c r="AFO14" s="4"/>
      <c r="AFP14" s="4"/>
      <c r="AFQ14" s="4"/>
      <c r="AFR14" s="4"/>
      <c r="AFS14" s="4"/>
      <c r="AFT14" s="4"/>
      <c r="AFU14" s="4"/>
      <c r="AFV14" s="4"/>
      <c r="AFW14" s="4"/>
      <c r="AFX14" s="4"/>
      <c r="AFY14" s="4"/>
      <c r="AFZ14" s="4"/>
      <c r="AGA14" s="4"/>
      <c r="AGB14" s="4"/>
      <c r="AGC14" s="4"/>
      <c r="AGD14" s="4"/>
      <c r="AGE14" s="4"/>
      <c r="AGF14" s="4"/>
      <c r="AGG14" s="4"/>
      <c r="AGH14" s="4"/>
      <c r="AGI14" s="4"/>
      <c r="AGJ14" s="4"/>
      <c r="AGK14" s="4"/>
      <c r="AGL14" s="4"/>
      <c r="AGM14" s="4"/>
      <c r="AGN14" s="4"/>
      <c r="AGO14" s="4"/>
      <c r="AGP14" s="4"/>
      <c r="AGQ14" s="4"/>
      <c r="AGR14" s="4"/>
      <c r="AGS14" s="4"/>
      <c r="AGT14" s="4"/>
      <c r="AGU14" s="4"/>
      <c r="AGV14" s="4"/>
      <c r="AGW14" s="4"/>
      <c r="AGX14" s="4"/>
      <c r="AGY14" s="4"/>
      <c r="AGZ14" s="4"/>
      <c r="AHA14" s="4"/>
      <c r="AHB14" s="4"/>
      <c r="AHC14" s="4"/>
      <c r="AHD14" s="4"/>
      <c r="AHE14" s="4"/>
      <c r="AHF14" s="4"/>
      <c r="AHG14" s="4"/>
      <c r="AHH14" s="4"/>
      <c r="AHI14" s="4"/>
      <c r="AHJ14" s="4"/>
      <c r="AHK14" s="4"/>
      <c r="AHL14" s="4"/>
      <c r="AHM14" s="4"/>
      <c r="AHN14" s="4"/>
      <c r="AHO14" s="4"/>
      <c r="AHP14" s="4"/>
      <c r="AHQ14" s="4"/>
      <c r="AHR14" s="4"/>
      <c r="AHS14" s="4"/>
      <c r="AHT14" s="4"/>
      <c r="AHU14" s="4"/>
      <c r="AHV14" s="4"/>
      <c r="AHW14" s="4"/>
      <c r="AHX14" s="4"/>
      <c r="AHY14" s="4"/>
      <c r="AHZ14" s="4"/>
      <c r="AIA14" s="4"/>
      <c r="AIB14" s="4"/>
      <c r="AIC14" s="4"/>
      <c r="AID14" s="4"/>
      <c r="AIE14" s="4"/>
      <c r="AIF14" s="4"/>
      <c r="AIG14" s="4"/>
      <c r="AIH14" s="4"/>
      <c r="AII14" s="4"/>
      <c r="AIJ14" s="4"/>
      <c r="AIK14" s="4"/>
      <c r="AIL14" s="4"/>
      <c r="AIM14" s="4"/>
      <c r="AIN14" s="4"/>
      <c r="AIO14" s="4"/>
      <c r="AIP14" s="4"/>
      <c r="AIQ14" s="4"/>
      <c r="AIR14" s="4"/>
      <c r="AIS14" s="4"/>
      <c r="AIT14" s="4"/>
      <c r="AIU14" s="4"/>
      <c r="AIV14" s="4"/>
      <c r="AIW14" s="4"/>
      <c r="AIX14" s="4"/>
      <c r="AIY14" s="4"/>
      <c r="AIZ14" s="4"/>
      <c r="AJA14" s="4"/>
      <c r="AJB14" s="4"/>
      <c r="AJC14" s="4"/>
      <c r="AJD14" s="4"/>
      <c r="AJE14" s="4"/>
      <c r="AJF14" s="4"/>
      <c r="AJG14" s="4"/>
      <c r="AJH14" s="4"/>
      <c r="AJI14" s="4"/>
      <c r="AJJ14" s="4"/>
      <c r="AJK14" s="4"/>
      <c r="AJL14" s="4"/>
      <c r="AJM14" s="4"/>
      <c r="AJN14" s="4"/>
      <c r="AJO14" s="4"/>
      <c r="AJP14" s="4"/>
      <c r="AJQ14" s="4"/>
      <c r="AJR14" s="4"/>
      <c r="AJS14" s="4"/>
      <c r="AJT14" s="4"/>
      <c r="AJU14" s="4"/>
      <c r="AJV14" s="4"/>
      <c r="AJW14" s="4"/>
      <c r="AJX14" s="4"/>
      <c r="AJY14" s="4"/>
      <c r="AJZ14" s="4"/>
      <c r="AKA14" s="4"/>
      <c r="AKB14" s="4"/>
      <c r="AKC14" s="4"/>
      <c r="AKD14" s="4"/>
      <c r="AKE14" s="4"/>
      <c r="AKF14" s="4"/>
      <c r="AKG14" s="4"/>
      <c r="AKH14" s="4"/>
      <c r="AKI14" s="4"/>
      <c r="AKJ14" s="4"/>
      <c r="AKK14" s="4"/>
      <c r="AKL14" s="4"/>
      <c r="AKM14" s="4"/>
      <c r="AKN14" s="4"/>
      <c r="AKO14" s="4"/>
      <c r="AKP14" s="4"/>
      <c r="AKQ14" s="4"/>
      <c r="AKR14" s="4"/>
      <c r="AKS14" s="4"/>
      <c r="AKT14" s="4"/>
      <c r="AKU14" s="4"/>
      <c r="AKV14" s="4"/>
      <c r="AKW14" s="4"/>
      <c r="AKX14" s="4"/>
      <c r="AKY14" s="4"/>
      <c r="AKZ14" s="4"/>
      <c r="ALA14" s="4"/>
      <c r="ALB14" s="4"/>
      <c r="ALC14" s="4"/>
      <c r="ALD14" s="4"/>
      <c r="ALE14" s="4"/>
      <c r="ALF14" s="4"/>
      <c r="ALG14" s="4"/>
      <c r="ALH14" s="4"/>
      <c r="ALI14" s="4"/>
      <c r="ALJ14" s="4"/>
      <c r="ALK14" s="4"/>
      <c r="ALL14" s="4"/>
      <c r="ALM14" s="4"/>
      <c r="ALN14" s="4"/>
      <c r="ALO14" s="4"/>
      <c r="ALP14" s="4"/>
      <c r="ALQ14" s="4"/>
      <c r="ALR14" s="4"/>
      <c r="ALS14" s="4"/>
      <c r="ALT14" s="4"/>
      <c r="ALU14" s="4"/>
      <c r="ALV14" s="4"/>
      <c r="ALW14" s="4"/>
      <c r="ALX14" s="4"/>
      <c r="ALY14" s="4"/>
      <c r="ALZ14" s="4"/>
      <c r="AMA14" s="4"/>
      <c r="AMB14" s="4"/>
      <c r="AMC14" s="4"/>
      <c r="AMD14" s="4"/>
      <c r="AME14" s="4"/>
      <c r="AMF14" s="4"/>
    </row>
    <row r="15" spans="1:1020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</row>
    <row r="24" spans="1:16" x14ac:dyDescent="0.2">
      <c r="A24" s="5"/>
      <c r="B24" s="5"/>
      <c r="C24" s="5"/>
      <c r="D24" s="5"/>
      <c r="E24" s="5"/>
      <c r="F24" s="5"/>
      <c r="G24" s="5"/>
      <c r="H24" s="5"/>
      <c r="I24" s="5"/>
      <c r="J24" s="6"/>
      <c r="K24" s="5"/>
      <c r="L24" s="5"/>
      <c r="M24" s="5"/>
      <c r="N24" s="5"/>
      <c r="O24" s="5"/>
      <c r="P24" s="5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6"/>
      <c r="K25" s="5"/>
      <c r="L25" s="5"/>
      <c r="M25" s="5"/>
      <c r="N25" s="5"/>
      <c r="O25" s="5"/>
      <c r="P25" s="5"/>
    </row>
    <row r="26" spans="1:16" x14ac:dyDescent="0.2">
      <c r="A26" s="5"/>
      <c r="B26" s="5"/>
      <c r="C26" s="5"/>
      <c r="D26" s="5"/>
      <c r="E26" s="5"/>
      <c r="F26" s="5"/>
      <c r="G26" s="5"/>
      <c r="H26" s="5"/>
      <c r="I26" s="5"/>
      <c r="J26" s="6"/>
      <c r="K26" s="5"/>
      <c r="L26" s="5"/>
      <c r="M26" s="5"/>
      <c r="N26" s="5"/>
      <c r="O26" s="5"/>
      <c r="P26" s="5"/>
    </row>
    <row r="27" spans="1:16" x14ac:dyDescent="0.2">
      <c r="A27" s="5"/>
      <c r="B27" s="5"/>
      <c r="C27" s="5"/>
      <c r="D27" s="5"/>
      <c r="E27" s="5"/>
      <c r="F27" s="5"/>
      <c r="G27" s="5"/>
      <c r="H27" s="5"/>
      <c r="I27" s="5"/>
      <c r="J27" s="6"/>
      <c r="K27" s="5"/>
      <c r="L27" s="5"/>
      <c r="M27" s="5"/>
      <c r="N27" s="5"/>
      <c r="O27" s="5"/>
      <c r="P27" s="5"/>
    </row>
    <row r="28" spans="1:16" x14ac:dyDescent="0.2">
      <c r="A28" s="5"/>
      <c r="B28" s="5"/>
      <c r="C28" s="5"/>
      <c r="D28" s="5"/>
      <c r="E28" s="5"/>
      <c r="F28" s="5"/>
      <c r="G28" s="5"/>
      <c r="H28" s="5"/>
      <c r="I28" s="5"/>
      <c r="J28" s="6"/>
      <c r="K28" s="5"/>
      <c r="L28" s="5"/>
      <c r="M28" s="5"/>
      <c r="N28" s="5"/>
      <c r="O28" s="5"/>
      <c r="P28" s="5"/>
    </row>
    <row r="29" spans="1:16" x14ac:dyDescent="0.2">
      <c r="A29" s="5"/>
      <c r="B29" s="5"/>
      <c r="C29" s="5"/>
      <c r="D29" s="5"/>
      <c r="E29" s="5"/>
      <c r="F29" s="5"/>
      <c r="G29" s="5"/>
      <c r="H29" s="5"/>
      <c r="I29" s="5"/>
      <c r="J29" s="6"/>
      <c r="K29" s="5"/>
      <c r="L29" s="5"/>
      <c r="M29" s="5"/>
      <c r="N29" s="5"/>
      <c r="O29" s="5"/>
      <c r="P29" s="5"/>
    </row>
  </sheetData>
  <mergeCells count="10">
    <mergeCell ref="L3:M3"/>
    <mergeCell ref="N3:O3"/>
    <mergeCell ref="P3:Q3"/>
    <mergeCell ref="S3:S4"/>
    <mergeCell ref="A1:D1"/>
    <mergeCell ref="A3:A4"/>
    <mergeCell ref="B3:B4"/>
    <mergeCell ref="C3:C4"/>
    <mergeCell ref="D3:I3"/>
    <mergeCell ref="J3:K3"/>
  </mergeCells>
  <pageMargins left="0" right="0" top="0.39409448818897641" bottom="0.39409448818897641" header="0" footer="0"/>
  <headerFooter>
    <oddHeader>&amp;C&amp;A</oddHeader>
    <oddFooter>&amp;CStránka &amp;P</oddFooter>
  </headerFooter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2"/>
  <sheetViews>
    <sheetView workbookViewId="0">
      <selection sqref="A1:A1048576"/>
    </sheetView>
  </sheetViews>
  <sheetFormatPr defaultRowHeight="14.25" x14ac:dyDescent="0.2"/>
  <cols>
    <col min="1" max="1" width="10.75" customWidth="1"/>
    <col min="2" max="3" width="10.625" customWidth="1"/>
    <col min="4" max="4" width="5.5" customWidth="1"/>
    <col min="5" max="5" width="6.25" customWidth="1"/>
    <col min="6" max="6" width="5.5" customWidth="1"/>
    <col min="7" max="7" width="14.5" customWidth="1"/>
    <col min="8" max="8" width="6.5" customWidth="1"/>
    <col min="9" max="9" width="6.875" customWidth="1"/>
    <col min="10" max="10" width="6.25" customWidth="1"/>
    <col min="11" max="11" width="8.25" customWidth="1"/>
    <col min="12" max="12" width="6.25" customWidth="1"/>
    <col min="13" max="13" width="5.5" customWidth="1"/>
    <col min="14" max="14" width="6.375" customWidth="1"/>
    <col min="15" max="15" width="12" customWidth="1"/>
    <col min="16" max="16" width="10.625" customWidth="1"/>
  </cols>
  <sheetData>
    <row r="1" spans="1:16" ht="26.25" x14ac:dyDescent="0.4">
      <c r="A1" s="7" t="s">
        <v>47</v>
      </c>
    </row>
    <row r="2" spans="1:16" ht="15" x14ac:dyDescent="0.25">
      <c r="A2" s="24" t="s">
        <v>1</v>
      </c>
      <c r="B2" s="24" t="s">
        <v>2</v>
      </c>
      <c r="C2" s="24" t="s">
        <v>23</v>
      </c>
      <c r="D2" s="21" t="s">
        <v>4</v>
      </c>
      <c r="E2" s="21"/>
      <c r="F2" s="21"/>
      <c r="G2" s="21"/>
      <c r="H2" s="21"/>
      <c r="I2" s="21" t="s">
        <v>5</v>
      </c>
      <c r="J2" s="21"/>
      <c r="K2" s="21" t="s">
        <v>6</v>
      </c>
      <c r="L2" s="21"/>
      <c r="M2" s="21" t="s">
        <v>7</v>
      </c>
      <c r="N2" s="21"/>
      <c r="O2" s="2" t="s">
        <v>9</v>
      </c>
      <c r="P2" s="26" t="s">
        <v>10</v>
      </c>
    </row>
    <row r="3" spans="1:16" ht="15" x14ac:dyDescent="0.25">
      <c r="A3" s="24"/>
      <c r="B3" s="24"/>
      <c r="C3" s="24"/>
      <c r="D3" s="3">
        <v>0.5</v>
      </c>
      <c r="E3" s="2" t="s">
        <v>11</v>
      </c>
      <c r="F3" s="2" t="s">
        <v>12</v>
      </c>
      <c r="G3" s="2" t="s">
        <v>13</v>
      </c>
      <c r="H3" s="2" t="s">
        <v>14</v>
      </c>
      <c r="I3" s="2" t="s">
        <v>15</v>
      </c>
      <c r="J3" s="2" t="s">
        <v>16</v>
      </c>
      <c r="K3" s="2" t="s">
        <v>17</v>
      </c>
      <c r="L3" s="2" t="s">
        <v>14</v>
      </c>
      <c r="M3" s="2" t="s">
        <v>12</v>
      </c>
      <c r="N3" s="2" t="s">
        <v>14</v>
      </c>
      <c r="O3" s="2" t="s">
        <v>18</v>
      </c>
      <c r="P3" s="26"/>
    </row>
    <row r="4" spans="1:16" x14ac:dyDescent="0.2">
      <c r="A4" s="38" t="s">
        <v>29</v>
      </c>
      <c r="B4" s="16" t="s">
        <v>24</v>
      </c>
      <c r="C4" s="16">
        <v>55</v>
      </c>
      <c r="D4" s="16">
        <f>__Anonymous_Sheet_DB__1[[#This Row],[Sloupec3]]*0.5</f>
        <v>27.5</v>
      </c>
      <c r="E4" s="16">
        <v>27</v>
      </c>
      <c r="F4" s="16">
        <v>20</v>
      </c>
      <c r="G4" s="17">
        <f>__Anonymous_Sheet_DB__1[[#This Row],[Sloupec5]]*__Anonymous_Sheet_DB__1[[#This Row],[Sloupec6]]</f>
        <v>540</v>
      </c>
      <c r="H4" s="18">
        <f>_xlfn.RANK.AVG(__Anonymous_Sheet_DB__1[[#This Row],[Sloupec7]],__Anonymous_Sheet_DB__1[[#All],[Sloupec7]],0)</f>
        <v>2</v>
      </c>
      <c r="I4" s="16">
        <v>7.94</v>
      </c>
      <c r="J4" s="18">
        <f>_xlfn.RANK.AVG(__Anonymous_Sheet_DB__1[[#This Row],[Sloupec9]],__Anonymous_Sheet_DB__1[[#All],[Sloupec9]],1)</f>
        <v>3</v>
      </c>
      <c r="K4" s="16">
        <v>41.5</v>
      </c>
      <c r="L4" s="18">
        <f>_xlfn.RANK.AVG(__Anonymous_Sheet_DB__1[[#This Row],[Sloupec11]],__Anonymous_Sheet_DB__1[[#All],[Sloupec11]],0)</f>
        <v>1</v>
      </c>
      <c r="M4" s="16">
        <v>6</v>
      </c>
      <c r="N4" s="18">
        <f>_xlfn.RANK.AVG(__Anonymous_Sheet_DB__1[[#This Row],[Sloupec13]],__Anonymous_Sheet_DB__1[[#All],[Sloupec13]],0)</f>
        <v>3</v>
      </c>
      <c r="O4" s="19">
        <f>SUM(__Anonymous_Sheet_DB__1[[#This Row],[Sloupec8]],__Anonymous_Sheet_DB__1[[#This Row],[Sloupec10]],__Anonymous_Sheet_DB__1[[#This Row],[Sloupec12]],__Anonymous_Sheet_DB__1[[#This Row],[Sloupec14]])</f>
        <v>9</v>
      </c>
      <c r="P4" s="19">
        <f>RANK(__Anonymous_Sheet_DB__1[[#This Row],[Sloupec15]],__Anonymous_Sheet_DB__1[[#All],[Sloupec15]],1)</f>
        <v>1</v>
      </c>
    </row>
    <row r="5" spans="1:16" x14ac:dyDescent="0.2">
      <c r="A5" s="37" t="s">
        <v>48</v>
      </c>
      <c r="B5" s="28" t="s">
        <v>50</v>
      </c>
      <c r="C5" s="28">
        <v>67</v>
      </c>
      <c r="D5" s="28">
        <f>__Anonymous_Sheet_DB__1[[#This Row],[Sloupec3]]*0.5</f>
        <v>33.5</v>
      </c>
      <c r="E5" s="28">
        <v>33</v>
      </c>
      <c r="F5" s="28">
        <v>17</v>
      </c>
      <c r="G5" s="33">
        <f>__Anonymous_Sheet_DB__1[[#This Row],[Sloupec5]]*__Anonymous_Sheet_DB__1[[#This Row],[Sloupec6]]</f>
        <v>561</v>
      </c>
      <c r="H5" s="30">
        <f>_xlfn.RANK.AVG(__Anonymous_Sheet_DB__1[[#This Row],[Sloupec7]],__Anonymous_Sheet_DB__1[[#All],[Sloupec7]],0)</f>
        <v>1</v>
      </c>
      <c r="I5" s="28">
        <v>11.52</v>
      </c>
      <c r="J5" s="30">
        <f>_xlfn.RANK.AVG(__Anonymous_Sheet_DB__1[[#This Row],[Sloupec9]],__Anonymous_Sheet_DB__1[[#All],[Sloupec9]],1)</f>
        <v>4</v>
      </c>
      <c r="K5" s="28">
        <v>5.84</v>
      </c>
      <c r="L5" s="30">
        <f>_xlfn.RANK.AVG(__Anonymous_Sheet_DB__1[[#This Row],[Sloupec11]],__Anonymous_Sheet_DB__1[[#All],[Sloupec11]],0)</f>
        <v>4</v>
      </c>
      <c r="M5" s="28">
        <v>8</v>
      </c>
      <c r="N5" s="30">
        <f>_xlfn.RANK.AVG(__Anonymous_Sheet_DB__1[[#This Row],[Sloupec13]],__Anonymous_Sheet_DB__1[[#All],[Sloupec13]],0)</f>
        <v>2</v>
      </c>
      <c r="O5" s="42">
        <f>SUM(__Anonymous_Sheet_DB__1[[#This Row],[Sloupec8]],__Anonymous_Sheet_DB__1[[#This Row],[Sloupec10]],__Anonymous_Sheet_DB__1[[#This Row],[Sloupec12]],__Anonymous_Sheet_DB__1[[#This Row],[Sloupec14]])</f>
        <v>11</v>
      </c>
      <c r="P5" s="30">
        <f>RANK(__Anonymous_Sheet_DB__1[[#This Row],[Sloupec15]],__Anonymous_Sheet_DB__1[[#All],[Sloupec15]],1)</f>
        <v>2</v>
      </c>
    </row>
    <row r="6" spans="1:16" x14ac:dyDescent="0.2">
      <c r="A6" s="38" t="s">
        <v>51</v>
      </c>
      <c r="B6" s="16" t="s">
        <v>41</v>
      </c>
      <c r="C6" s="16">
        <v>21</v>
      </c>
      <c r="D6" s="16">
        <f>__Anonymous_Sheet_DB__1[[#This Row],[Sloupec3]]*0.5</f>
        <v>10.5</v>
      </c>
      <c r="E6" s="16">
        <v>10</v>
      </c>
      <c r="F6" s="16">
        <v>10</v>
      </c>
      <c r="G6" s="17">
        <f>__Anonymous_Sheet_DB__1[[#This Row],[Sloupec5]]*__Anonymous_Sheet_DB__1[[#This Row],[Sloupec6]]</f>
        <v>100</v>
      </c>
      <c r="H6" s="16">
        <f>_xlfn.RANK.AVG(__Anonymous_Sheet_DB__1[[#This Row],[Sloupec7]],__Anonymous_Sheet_DB__1[[#All],[Sloupec7]],0)</f>
        <v>5.5</v>
      </c>
      <c r="I6" s="16">
        <v>26.8</v>
      </c>
      <c r="J6" s="16">
        <f>_xlfn.RANK.AVG(__Anonymous_Sheet_DB__1[[#This Row],[Sloupec9]],__Anonymous_Sheet_DB__1[[#All],[Sloupec9]],1)</f>
        <v>6</v>
      </c>
      <c r="K6" s="16">
        <v>7.23</v>
      </c>
      <c r="L6" s="16">
        <f>_xlfn.RANK.AVG(__Anonymous_Sheet_DB__1[[#This Row],[Sloupec11]],__Anonymous_Sheet_DB__1[[#All],[Sloupec11]],0)</f>
        <v>3</v>
      </c>
      <c r="M6" s="16">
        <v>9</v>
      </c>
      <c r="N6" s="16">
        <f>_xlfn.RANK.AVG(__Anonymous_Sheet_DB__1[[#This Row],[Sloupec13]],__Anonymous_Sheet_DB__1[[#All],[Sloupec13]],0)</f>
        <v>1</v>
      </c>
      <c r="O6" s="19">
        <f>SUM(__Anonymous_Sheet_DB__1[[#This Row],[Sloupec8]],__Anonymous_Sheet_DB__1[[#This Row],[Sloupec10]],__Anonymous_Sheet_DB__1[[#This Row],[Sloupec12]],__Anonymous_Sheet_DB__1[[#This Row],[Sloupec14]])</f>
        <v>15.5</v>
      </c>
      <c r="P6" s="16">
        <f>RANK(__Anonymous_Sheet_DB__1[[#This Row],[Sloupec15]],__Anonymous_Sheet_DB__1[[#All],[Sloupec15]],1)</f>
        <v>3</v>
      </c>
    </row>
    <row r="7" spans="1:16" x14ac:dyDescent="0.2">
      <c r="A7" s="51" t="s">
        <v>25</v>
      </c>
      <c r="B7" s="52" t="s">
        <v>26</v>
      </c>
      <c r="C7" s="52">
        <v>64</v>
      </c>
      <c r="D7" s="52">
        <f>__Anonymous_Sheet_DB__1[[#This Row],[Sloupec3]]*0.5</f>
        <v>32</v>
      </c>
      <c r="E7" s="52">
        <v>32</v>
      </c>
      <c r="F7" s="52">
        <v>7</v>
      </c>
      <c r="G7" s="53">
        <f>__Anonymous_Sheet_DB__1[[#This Row],[Sloupec5]]*__Anonymous_Sheet_DB__1[[#This Row],[Sloupec6]]</f>
        <v>224</v>
      </c>
      <c r="H7" s="54">
        <f>_xlfn.RANK.AVG(__Anonymous_Sheet_DB__1[[#This Row],[Sloupec7]],__Anonymous_Sheet_DB__1[[#All],[Sloupec7]],0)</f>
        <v>3</v>
      </c>
      <c r="I7" s="52">
        <v>5.6</v>
      </c>
      <c r="J7" s="54">
        <f>_xlfn.RANK.AVG(__Anonymous_Sheet_DB__1[[#This Row],[Sloupec9]],__Anonymous_Sheet_DB__1[[#All],[Sloupec9]],1)</f>
        <v>1</v>
      </c>
      <c r="K7" s="52">
        <v>0.77</v>
      </c>
      <c r="L7" s="54">
        <f>_xlfn.RANK.AVG(__Anonymous_Sheet_DB__1[[#This Row],[Sloupec11]],__Anonymous_Sheet_DB__1[[#All],[Sloupec11]],0)</f>
        <v>8</v>
      </c>
      <c r="M7" s="52">
        <v>4</v>
      </c>
      <c r="N7" s="54">
        <f>_xlfn.RANK.AVG(__Anonymous_Sheet_DB__1[[#This Row],[Sloupec13]],__Anonymous_Sheet_DB__1[[#All],[Sloupec13]],0)</f>
        <v>5</v>
      </c>
      <c r="O7" s="55">
        <f>SUM(__Anonymous_Sheet_DB__1[[#This Row],[Sloupec8]],__Anonymous_Sheet_DB__1[[#This Row],[Sloupec10]],__Anonymous_Sheet_DB__1[[#This Row],[Sloupec12]],__Anonymous_Sheet_DB__1[[#This Row],[Sloupec14]])</f>
        <v>17</v>
      </c>
      <c r="P7" s="52">
        <f>RANK(__Anonymous_Sheet_DB__1[[#This Row],[Sloupec15]],__Anonymous_Sheet_DB__1[[#All],[Sloupec15]],1)</f>
        <v>4</v>
      </c>
    </row>
    <row r="8" spans="1:16" x14ac:dyDescent="0.2">
      <c r="A8" s="39" t="s">
        <v>33</v>
      </c>
      <c r="B8" s="29" t="s">
        <v>24</v>
      </c>
      <c r="C8" s="29">
        <v>50</v>
      </c>
      <c r="D8" s="29">
        <f>__Anonymous_Sheet_DB__1[[#This Row],[Sloupec3]]*0.5</f>
        <v>25</v>
      </c>
      <c r="E8" s="29">
        <v>25</v>
      </c>
      <c r="F8" s="29">
        <v>4</v>
      </c>
      <c r="G8" s="31">
        <f>__Anonymous_Sheet_DB__1[[#This Row],[Sloupec5]]*__Anonymous_Sheet_DB__1[[#This Row],[Sloupec6]]</f>
        <v>100</v>
      </c>
      <c r="H8" s="32">
        <f>_xlfn.RANK.AVG(__Anonymous_Sheet_DB__1[[#This Row],[Sloupec7]],__Anonymous_Sheet_DB__1[[#All],[Sloupec7]],0)</f>
        <v>5.5</v>
      </c>
      <c r="I8" s="29">
        <v>7.21</v>
      </c>
      <c r="J8" s="32">
        <f>_xlfn.RANK.AVG(__Anonymous_Sheet_DB__1[[#This Row],[Sloupec9]],__Anonymous_Sheet_DB__1[[#All],[Sloupec9]],1)</f>
        <v>2</v>
      </c>
      <c r="K8" s="29">
        <v>4.91</v>
      </c>
      <c r="L8" s="32">
        <f>_xlfn.RANK.AVG(__Anonymous_Sheet_DB__1[[#This Row],[Sloupec11]],__Anonymous_Sheet_DB__1[[#All],[Sloupec11]],0)</f>
        <v>5</v>
      </c>
      <c r="M8" s="29">
        <v>4</v>
      </c>
      <c r="N8" s="32">
        <f>_xlfn.RANK.AVG(__Anonymous_Sheet_DB__1[[#This Row],[Sloupec13]],__Anonymous_Sheet_DB__1[[#All],[Sloupec13]],0)</f>
        <v>5</v>
      </c>
      <c r="O8" s="36">
        <f>SUM(__Anonymous_Sheet_DB__1[[#This Row],[Sloupec8]],__Anonymous_Sheet_DB__1[[#This Row],[Sloupec10]],__Anonymous_Sheet_DB__1[[#This Row],[Sloupec12]],__Anonymous_Sheet_DB__1[[#This Row],[Sloupec14]])</f>
        <v>17.5</v>
      </c>
      <c r="P8" s="36">
        <f>RANK(__Anonymous_Sheet_DB__1[[#This Row],[Sloupec15]],__Anonymous_Sheet_DB__1[[#All],[Sloupec15]],1)</f>
        <v>5</v>
      </c>
    </row>
    <row r="9" spans="1:16" x14ac:dyDescent="0.2">
      <c r="A9" s="40" t="s">
        <v>31</v>
      </c>
      <c r="B9" s="11" t="s">
        <v>22</v>
      </c>
      <c r="C9" s="11">
        <v>27</v>
      </c>
      <c r="D9" s="11">
        <f>__Anonymous_Sheet_DB__1[[#This Row],[Sloupec3]]*0.5</f>
        <v>13.5</v>
      </c>
      <c r="E9" s="11">
        <v>13</v>
      </c>
      <c r="F9" s="11">
        <v>12</v>
      </c>
      <c r="G9" s="34">
        <f>__Anonymous_Sheet_DB__1[[#This Row],[Sloupec5]]*__Anonymous_Sheet_DB__1[[#This Row],[Sloupec6]]</f>
        <v>156</v>
      </c>
      <c r="H9" s="27">
        <f>_xlfn.RANK.AVG(__Anonymous_Sheet_DB__1[[#This Row],[Sloupec7]],__Anonymous_Sheet_DB__1[[#All],[Sloupec7]],0)</f>
        <v>4</v>
      </c>
      <c r="I9" s="11">
        <v>100</v>
      </c>
      <c r="J9" s="27">
        <f>_xlfn.RANK.AVG(__Anonymous_Sheet_DB__1[[#This Row],[Sloupec9]],__Anonymous_Sheet_DB__1[[#All],[Sloupec9]],1)</f>
        <v>8</v>
      </c>
      <c r="K9" s="11">
        <v>2.75</v>
      </c>
      <c r="L9" s="27">
        <f>_xlfn.RANK.AVG(__Anonymous_Sheet_DB__1[[#This Row],[Sloupec11]],__Anonymous_Sheet_DB__1[[#All],[Sloupec11]],0)</f>
        <v>7</v>
      </c>
      <c r="M9" s="11">
        <v>4</v>
      </c>
      <c r="N9" s="27">
        <f>_xlfn.RANK.AVG(__Anonymous_Sheet_DB__1[[#This Row],[Sloupec13]],__Anonymous_Sheet_DB__1[[#All],[Sloupec13]],0)</f>
        <v>5</v>
      </c>
      <c r="O9" s="43">
        <f>SUM(__Anonymous_Sheet_DB__1[[#This Row],[Sloupec8]],__Anonymous_Sheet_DB__1[[#This Row],[Sloupec10]],__Anonymous_Sheet_DB__1[[#This Row],[Sloupec12]],__Anonymous_Sheet_DB__1[[#This Row],[Sloupec14]])</f>
        <v>24</v>
      </c>
      <c r="P9" s="27">
        <f>RANK(__Anonymous_Sheet_DB__1[[#This Row],[Sloupec15]],__Anonymous_Sheet_DB__1[[#All],[Sloupec15]],1)</f>
        <v>6</v>
      </c>
    </row>
    <row r="10" spans="1:16" x14ac:dyDescent="0.2">
      <c r="A10" s="41" t="s">
        <v>44</v>
      </c>
      <c r="B10" s="12" t="s">
        <v>41</v>
      </c>
      <c r="C10" s="12">
        <v>27</v>
      </c>
      <c r="D10" s="12">
        <f>__Anonymous_Sheet_DB__1[[#This Row],[Sloupec3]]*0.5</f>
        <v>13.5</v>
      </c>
      <c r="E10" s="12">
        <v>13</v>
      </c>
      <c r="F10" s="12">
        <v>4</v>
      </c>
      <c r="G10" s="44">
        <f>__Anonymous_Sheet_DB__1[[#This Row],[Sloupec5]]*__Anonymous_Sheet_DB__1[[#This Row],[Sloupec6]]</f>
        <v>52</v>
      </c>
      <c r="H10" s="45">
        <f>_xlfn.RANK.AVG(__Anonymous_Sheet_DB__1[[#This Row],[Sloupec7]],__Anonymous_Sheet_DB__1[[#All],[Sloupec7]],0)</f>
        <v>7.5</v>
      </c>
      <c r="I10" s="12">
        <v>13.18</v>
      </c>
      <c r="J10" s="45">
        <f>_xlfn.RANK.AVG(__Anonymous_Sheet_DB__1[[#This Row],[Sloupec9]],__Anonymous_Sheet_DB__1[[#All],[Sloupec9]],1)</f>
        <v>5</v>
      </c>
      <c r="K10" s="12">
        <v>4.74</v>
      </c>
      <c r="L10" s="45">
        <f>_xlfn.RANK.AVG(__Anonymous_Sheet_DB__1[[#This Row],[Sloupec11]],__Anonymous_Sheet_DB__1[[#All],[Sloupec11]],0)</f>
        <v>6</v>
      </c>
      <c r="M10" s="12">
        <v>3</v>
      </c>
      <c r="N10" s="45">
        <f>_xlfn.RANK.AVG(__Anonymous_Sheet_DB__1[[#This Row],[Sloupec13]],__Anonymous_Sheet_DB__1[[#All],[Sloupec13]],0)</f>
        <v>7</v>
      </c>
      <c r="O10" s="46">
        <f>SUM(__Anonymous_Sheet_DB__1[[#This Row],[Sloupec8]],__Anonymous_Sheet_DB__1[[#This Row],[Sloupec10]],__Anonymous_Sheet_DB__1[[#This Row],[Sloupec12]],__Anonymous_Sheet_DB__1[[#This Row],[Sloupec14]])</f>
        <v>25.5</v>
      </c>
      <c r="P10" s="45">
        <f>RANK(__Anonymous_Sheet_DB__1[[#This Row],[Sloupec15]],__Anonymous_Sheet_DB__1[[#All],[Sloupec15]],1)</f>
        <v>7</v>
      </c>
    </row>
    <row r="11" spans="1:16" x14ac:dyDescent="0.2">
      <c r="A11" s="47" t="s">
        <v>45</v>
      </c>
      <c r="B11" s="20" t="s">
        <v>46</v>
      </c>
      <c r="C11" s="20">
        <v>26</v>
      </c>
      <c r="D11" s="20">
        <f>__Anonymous_Sheet_DB__1[[#This Row],[Sloupec3]]*0.5</f>
        <v>13</v>
      </c>
      <c r="E11" s="20">
        <v>13</v>
      </c>
      <c r="F11" s="20">
        <v>4</v>
      </c>
      <c r="G11" s="48">
        <f>__Anonymous_Sheet_DB__1[[#This Row],[Sloupec5]]*__Anonymous_Sheet_DB__1[[#This Row],[Sloupec6]]</f>
        <v>52</v>
      </c>
      <c r="H11" s="49">
        <f>_xlfn.RANK.AVG(__Anonymous_Sheet_DB__1[[#This Row],[Sloupec7]],__Anonymous_Sheet_DB__1[[#All],[Sloupec7]],0)</f>
        <v>7.5</v>
      </c>
      <c r="I11" s="20">
        <v>100</v>
      </c>
      <c r="J11" s="49">
        <f>_xlfn.RANK.AVG(__Anonymous_Sheet_DB__1[[#This Row],[Sloupec9]],__Anonymous_Sheet_DB__1[[#All],[Sloupec9]],1)</f>
        <v>8</v>
      </c>
      <c r="K11" s="20">
        <v>12.62</v>
      </c>
      <c r="L11" s="49">
        <f>_xlfn.RANK.AVG(__Anonymous_Sheet_DB__1[[#This Row],[Sloupec11]],__Anonymous_Sheet_DB__1[[#All],[Sloupec11]],0)</f>
        <v>2</v>
      </c>
      <c r="M11" s="20">
        <v>0</v>
      </c>
      <c r="N11" s="49">
        <f>_xlfn.RANK.AVG(__Anonymous_Sheet_DB__1[[#This Row],[Sloupec13]],__Anonymous_Sheet_DB__1[[#All],[Sloupec13]],0)</f>
        <v>8.5</v>
      </c>
      <c r="O11" s="50">
        <f>SUM(__Anonymous_Sheet_DB__1[[#This Row],[Sloupec8]],__Anonymous_Sheet_DB__1[[#This Row],[Sloupec10]],__Anonymous_Sheet_DB__1[[#This Row],[Sloupec12]],__Anonymous_Sheet_DB__1[[#This Row],[Sloupec14]])</f>
        <v>26</v>
      </c>
      <c r="P11" s="49">
        <f>RANK(__Anonymous_Sheet_DB__1[[#This Row],[Sloupec15]],__Anonymous_Sheet_DB__1[[#All],[Sloupec15]],1)</f>
        <v>8</v>
      </c>
    </row>
    <row r="12" spans="1:16" x14ac:dyDescent="0.2">
      <c r="A12" s="41" t="s">
        <v>42</v>
      </c>
      <c r="B12" s="12" t="s">
        <v>43</v>
      </c>
      <c r="C12" s="12">
        <v>17</v>
      </c>
      <c r="D12" s="12">
        <f>__Anonymous_Sheet_DB__1[[#This Row],[Sloupec3]]*0.5</f>
        <v>8.5</v>
      </c>
      <c r="E12" s="12">
        <v>10</v>
      </c>
      <c r="F12" s="12">
        <v>0</v>
      </c>
      <c r="G12" s="44">
        <f>__Anonymous_Sheet_DB__1[[#This Row],[Sloupec5]]*__Anonymous_Sheet_DB__1[[#This Row],[Sloupec6]]</f>
        <v>0</v>
      </c>
      <c r="H12" s="45">
        <f>_xlfn.RANK.AVG(__Anonymous_Sheet_DB__1[[#This Row],[Sloupec7]],__Anonymous_Sheet_DB__1[[#All],[Sloupec7]],0)</f>
        <v>9</v>
      </c>
      <c r="I12" s="12">
        <v>100</v>
      </c>
      <c r="J12" s="45">
        <f>_xlfn.RANK.AVG(__Anonymous_Sheet_DB__1[[#This Row],[Sloupec9]],__Anonymous_Sheet_DB__1[[#All],[Sloupec9]],1)</f>
        <v>8</v>
      </c>
      <c r="K12" s="12">
        <v>0</v>
      </c>
      <c r="L12" s="45">
        <f>_xlfn.RANK.AVG(__Anonymous_Sheet_DB__1[[#This Row],[Sloupec11]],__Anonymous_Sheet_DB__1[[#All],[Sloupec11]],0)</f>
        <v>9</v>
      </c>
      <c r="M12" s="12">
        <v>0</v>
      </c>
      <c r="N12" s="45">
        <f>_xlfn.RANK.AVG(__Anonymous_Sheet_DB__1[[#This Row],[Sloupec13]],__Anonymous_Sheet_DB__1[[#All],[Sloupec13]],0)</f>
        <v>8.5</v>
      </c>
      <c r="O12" s="46">
        <f>SUM(__Anonymous_Sheet_DB__1[[#This Row],[Sloupec8]],__Anonymous_Sheet_DB__1[[#This Row],[Sloupec10]],__Anonymous_Sheet_DB__1[[#This Row],[Sloupec12]],__Anonymous_Sheet_DB__1[[#This Row],[Sloupec14]])</f>
        <v>34.5</v>
      </c>
      <c r="P12" s="45">
        <f>RANK(__Anonymous_Sheet_DB__1[[#This Row],[Sloupec15]],__Anonymous_Sheet_DB__1[[#All],[Sloupec15]],1)</f>
        <v>9</v>
      </c>
    </row>
  </sheetData>
  <mergeCells count="8">
    <mergeCell ref="M2:N2"/>
    <mergeCell ref="P2:P3"/>
    <mergeCell ref="A2:A3"/>
    <mergeCell ref="B2:B3"/>
    <mergeCell ref="C2:C3"/>
    <mergeCell ref="D2:H2"/>
    <mergeCell ref="I2:J2"/>
    <mergeCell ref="K2:L2"/>
  </mergeCells>
  <pageMargins left="0" right="0" top="0.39409448818897641" bottom="0.39409448818897641" header="0" footer="0"/>
  <pageSetup paperSize="9" orientation="portrait" r:id="rId1"/>
  <headerFooter>
    <oddHeader>&amp;C&amp;A</oddHeader>
    <oddFooter>&amp;CStránka 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"/>
  <sheetViews>
    <sheetView workbookViewId="0"/>
  </sheetViews>
  <sheetFormatPr defaultRowHeight="14.25" x14ac:dyDescent="0.2"/>
  <cols>
    <col min="1" max="1" width="10.625" customWidth="1"/>
  </cols>
  <sheetData>
    <row r="2" spans="1:1" x14ac:dyDescent="0.2">
      <c r="A2" s="5"/>
    </row>
  </sheetData>
  <pageMargins left="0" right="0" top="0.39409448818897641" bottom="0.39409448818897641" header="0" footer="0"/>
  <headerFooter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Muži</vt:lpstr>
      <vt:lpstr>Ženy|děti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Hrabec</dc:creator>
  <cp:lastModifiedBy>Pavel Hrabec</cp:lastModifiedBy>
  <cp:revision>42</cp:revision>
  <dcterms:created xsi:type="dcterms:W3CDTF">2011-12-29T15:54:18Z</dcterms:created>
  <dcterms:modified xsi:type="dcterms:W3CDTF">2017-12-28T18:41:12Z</dcterms:modified>
</cp:coreProperties>
</file>